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'BS'!$A$1:$G$61</definedName>
    <definedName name="_xlnm.Print_Area" localSheetId="3">'CF'!$A$1:$G$48</definedName>
    <definedName name="_xlnm.Print_Area" localSheetId="2">'EQUITY '!$A$1:$H$33</definedName>
    <definedName name="_xlnm.Print_Area" localSheetId="1">'PNL'!$A$1:$H$50</definedName>
    <definedName name="_xlnm.Print_Titles" localSheetId="1">'PNL'!$1:$15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<sst xmlns="http://schemas.openxmlformats.org/spreadsheetml/2006/main" count="148" uniqueCount="119">
  <si>
    <t>(Incorporated in Malaysia)</t>
  </si>
  <si>
    <t>AS AT PRECEDING</t>
  </si>
  <si>
    <t>YEAR</t>
  </si>
  <si>
    <t>SECOND QUARTER</t>
  </si>
  <si>
    <t>RM'000</t>
  </si>
  <si>
    <t>Share Capital</t>
  </si>
  <si>
    <t>Revenue</t>
  </si>
  <si>
    <t>Condensed Consolidated Income Statements</t>
  </si>
  <si>
    <t>CURRENT</t>
  </si>
  <si>
    <t xml:space="preserve"> QUARTER ENDED</t>
  </si>
  <si>
    <t xml:space="preserve"> TO DATE</t>
  </si>
  <si>
    <t xml:space="preserve">CUMULATIVE </t>
  </si>
  <si>
    <t>-</t>
  </si>
  <si>
    <r>
      <t>Finance cost</t>
    </r>
    <r>
      <rPr>
        <sz val="12"/>
        <rFont val="Times New Roman"/>
        <family val="1"/>
      </rPr>
      <t>s</t>
    </r>
  </si>
  <si>
    <r>
      <t>M</t>
    </r>
    <r>
      <rPr>
        <sz val="12"/>
        <rFont val="Times New Roman"/>
        <family val="1"/>
      </rPr>
      <t>inority interest</t>
    </r>
  </si>
  <si>
    <r>
      <t>Earnings per share</t>
    </r>
    <r>
      <rPr>
        <sz val="12"/>
        <rFont val="Times New Roman"/>
        <family val="1"/>
      </rPr>
      <t xml:space="preserve"> (sen)</t>
    </r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</si>
  <si>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</si>
  <si>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</si>
  <si>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</si>
  <si>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</si>
  <si>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Total</t>
  </si>
  <si>
    <t>Capital</t>
  </si>
  <si>
    <t>Premium</t>
  </si>
  <si>
    <t>Reserve</t>
  </si>
  <si>
    <t>Profits</t>
  </si>
  <si>
    <t>Condensed Consolidated Statements of Changes in Equity</t>
  </si>
  <si>
    <t>Condensed Consolidated Balance Sheets</t>
  </si>
  <si>
    <t>Property, Plant and Equipment</t>
  </si>
  <si>
    <t>Condensed Consolidated Cash Flow Statements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</si>
  <si>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</si>
  <si>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</si>
  <si>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</si>
  <si>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</si>
  <si>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</si>
  <si>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</si>
  <si>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</si>
  <si>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</si>
  <si>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</si>
  <si>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</si>
  <si>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</si>
  <si>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</si>
  <si>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-Bank borrowings</t>
  </si>
  <si>
    <t>-Payment of share listing expenses</t>
  </si>
  <si>
    <t>Net Change in Cash &amp; Cash Equivalents</t>
  </si>
  <si>
    <t>Cash and Cash Equivalents at beginning of year</t>
  </si>
  <si>
    <t>Cash and Cash Equivalents at end of  year</t>
  </si>
  <si>
    <r>
      <t xml:space="preserve">- </t>
    </r>
    <r>
      <rPr>
        <sz val="12"/>
        <rFont val="Times New Roman"/>
        <family val="1"/>
      </rPr>
      <t>Equity investments</t>
    </r>
  </si>
  <si>
    <t xml:space="preserve">                                                                                                                   </t>
  </si>
  <si>
    <t>N/A</t>
  </si>
  <si>
    <r>
      <t xml:space="preserve">Deferred </t>
    </r>
    <r>
      <rPr>
        <sz val="12"/>
        <rFont val="Times New Roman"/>
        <family val="1"/>
      </rPr>
      <t>tax liabilities</t>
    </r>
  </si>
  <si>
    <t>INTERIM FINANCIAL STATEMENTS</t>
  </si>
  <si>
    <t>INTERIM FINANCIAL STATEMENTS</t>
  </si>
  <si>
    <t>2004</t>
  </si>
  <si>
    <t>2004</t>
  </si>
  <si>
    <t>At 1 January 2004</t>
  </si>
  <si>
    <t xml:space="preserve">Opening balance </t>
  </si>
  <si>
    <t>Net tangible assets per share (RM)</t>
  </si>
  <si>
    <t>NON-CURRENT ASSETS</t>
  </si>
  <si>
    <t>CURRENT ASSETS</t>
  </si>
  <si>
    <t>CURRENT LIABILITIES</t>
  </si>
  <si>
    <t>NET CURRENT ASSETS</t>
  </si>
  <si>
    <t>FINANCED BY:</t>
  </si>
  <si>
    <t>explanatory notes attached to the interim financial statements.</t>
  </si>
  <si>
    <t xml:space="preserve">The Condensed Consolidated Income Statements should be read in conjunction with the </t>
  </si>
  <si>
    <t xml:space="preserve">The Condensed Consolidated Statements of Changes in Equity should be read in conjunction with the </t>
  </si>
  <si>
    <t>attached to the interim financial statements.</t>
  </si>
  <si>
    <t xml:space="preserve">The Condensed Consolidated Cash Flow Statements should be read in conjunction with the </t>
  </si>
  <si>
    <t xml:space="preserve">The Condensed Consolidated Balance Sheets should be read in conjunction with the </t>
  </si>
  <si>
    <t>explanatory notes attached to the interim financial statements.</t>
  </si>
  <si>
    <t>As at 31 December 2004</t>
  </si>
  <si>
    <t>For the quarter ended 31 December 2004</t>
  </si>
  <si>
    <t xml:space="preserve"> 31 DECEMBER</t>
  </si>
  <si>
    <t>12 MONTHS</t>
  </si>
  <si>
    <t>12 months</t>
  </si>
  <si>
    <t>For  the  quarter  ended 31 December 2004</t>
  </si>
  <si>
    <t>ended 31 December 2004</t>
  </si>
  <si>
    <t>EVERGREEN FIBREBOARD BERHAD (217120 W)</t>
  </si>
  <si>
    <t>(Formerly Known As Evergreen Fibreboard Sdn. Bhd.)</t>
  </si>
  <si>
    <t>The figures have  been audited</t>
  </si>
  <si>
    <t>Investments</t>
  </si>
  <si>
    <t>Goodwill</t>
  </si>
  <si>
    <t>Trade Receivables</t>
  </si>
  <si>
    <t>Other Receivables, deposits &amp; Prepayments</t>
  </si>
  <si>
    <t>Trade Payables</t>
  </si>
  <si>
    <t>Other Payables</t>
  </si>
  <si>
    <t>Short-term borrowings</t>
  </si>
  <si>
    <t>Dividend payable</t>
  </si>
  <si>
    <t>Share Premium</t>
  </si>
  <si>
    <t>Foreign Exchange reserve</t>
  </si>
  <si>
    <t>Retained profits</t>
  </si>
  <si>
    <t>Shareholders' fund</t>
  </si>
  <si>
    <t>Minority Interest</t>
  </si>
  <si>
    <t>Long-term borrowings</t>
  </si>
  <si>
    <t>As at</t>
  </si>
  <si>
    <t>31/12/04</t>
  </si>
  <si>
    <t>Cost of sales</t>
  </si>
  <si>
    <t>Share of results of associate</t>
  </si>
  <si>
    <t>The figures have been audited</t>
  </si>
  <si>
    <t xml:space="preserve">Other </t>
  </si>
  <si>
    <t>Foreign exchange reserve</t>
  </si>
  <si>
    <t>Inventories</t>
  </si>
  <si>
    <t>Tax recoverable</t>
  </si>
  <si>
    <t>Cash and cash equivalents</t>
  </si>
  <si>
    <t>12 months year</t>
  </si>
  <si>
    <r>
      <t xml:space="preserve">Balance at end </t>
    </r>
    <r>
      <rPr>
        <sz val="12"/>
        <rFont val="Times New Roman"/>
        <family val="1"/>
      </rPr>
      <t>of the year</t>
    </r>
  </si>
  <si>
    <t>Bonus Issue</t>
  </si>
  <si>
    <t xml:space="preserve">Net profit for the year </t>
  </si>
  <si>
    <t>For the year ended 31 December 2004</t>
  </si>
  <si>
    <t>Administrative expenses</t>
  </si>
  <si>
    <t>Other operating income</t>
  </si>
  <si>
    <t>Taxation - company &amp; subsidiary</t>
  </si>
  <si>
    <t>Taxation - associate</t>
  </si>
  <si>
    <t>Profit After Tax</t>
  </si>
  <si>
    <t>Net Profit For The Period / Year</t>
  </si>
  <si>
    <t>Profit From Operations</t>
  </si>
  <si>
    <t xml:space="preserve">Audited Financial Report for the year ended 31st December 2004 and the accompanying </t>
  </si>
  <si>
    <t>Audited Financial Report for the year ended 31st December 2004 and the accompanying explanatory notes</t>
  </si>
  <si>
    <t>Profit Before Tax</t>
  </si>
  <si>
    <t>Provision for Taxation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</si>
</sst>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(* #,##0_);_(* \(#,##0\);_(* &quot;-&quot;??_);_(@_)"/>
    <numFmt numFmtId="185" formatCode="#,##0.000_);[Red]\(#,##0.000\)"/>
    <numFmt numFmtId="186" formatCode="#,##0.0000_);[Red]\(#,##0.0000\)"/>
    <numFmt numFmtId="187" formatCode="0.0000_);[Red]\(0.0000\)"/>
  </numFmts>
  <fonts count="25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6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24" applyFont="1" applyAlignment="1">
      <alignment/>
      <protection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6" fillId="0" borderId="0" xfId="24" applyFont="1" applyAlignme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15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38" fontId="4" fillId="0" borderId="0" xfId="21" applyNumberFormat="1" applyFont="1" applyAlignment="1" quotePrefix="1">
      <alignment horizontal="center"/>
      <protection/>
    </xf>
    <xf numFmtId="0" fontId="8" fillId="0" borderId="0" xfId="21" applyFont="1" applyAlignment="1">
      <alignment horizontal="center"/>
      <protection/>
    </xf>
    <xf numFmtId="38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5" applyFont="1" applyAlignment="1">
      <alignment horizontal="left"/>
      <protection/>
    </xf>
    <xf numFmtId="38" fontId="9" fillId="0" borderId="0" xfId="21" applyNumberFormat="1" applyFont="1" applyBorder="1" applyAlignment="1">
      <alignment horizontal="left"/>
      <protection/>
    </xf>
    <xf numFmtId="38" fontId="0" fillId="0" borderId="0" xfId="21" applyNumberFormat="1" applyFont="1">
      <alignment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10" fillId="0" borderId="0" xfId="24" applyFont="1" applyBorder="1">
      <alignment/>
      <protection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center"/>
      <protection/>
    </xf>
    <xf numFmtId="0" fontId="4" fillId="0" borderId="0" xfId="25" applyFont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0" fillId="0" borderId="0" xfId="15" applyNumberFormat="1" applyFont="1" applyAlignment="1">
      <alignment/>
    </xf>
    <xf numFmtId="0" fontId="11" fillId="0" borderId="0" xfId="24" applyFont="1">
      <alignment/>
      <protection/>
    </xf>
    <xf numFmtId="0" fontId="12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13" fillId="0" borderId="0" xfId="24" applyFont="1">
      <alignment/>
      <protection/>
    </xf>
    <xf numFmtId="0" fontId="0" fillId="0" borderId="0" xfId="21" applyFont="1">
      <alignment/>
      <protection/>
    </xf>
    <xf numFmtId="38" fontId="13" fillId="0" borderId="0" xfId="21" applyNumberFormat="1" applyFont="1">
      <alignment/>
      <protection/>
    </xf>
    <xf numFmtId="38" fontId="0" fillId="0" borderId="0" xfId="21" applyNumberFormat="1" applyFont="1">
      <alignment/>
      <protection/>
    </xf>
    <xf numFmtId="0" fontId="0" fillId="0" borderId="0" xfId="21" applyFont="1" applyAlignment="1" quotePrefix="1">
      <alignment horizontal="left"/>
      <protection/>
    </xf>
    <xf numFmtId="184" fontId="3" fillId="0" borderId="0" xfId="15" applyNumberFormat="1" applyFont="1" applyBorder="1" applyAlignment="1">
      <alignment/>
    </xf>
    <xf numFmtId="184" fontId="3" fillId="0" borderId="0" xfId="15" applyNumberFormat="1" applyFont="1" applyBorder="1" applyAlignment="1">
      <alignment/>
    </xf>
    <xf numFmtId="184" fontId="3" fillId="0" borderId="1" xfId="15" applyNumberFormat="1" applyFont="1" applyBorder="1" applyAlignment="1">
      <alignment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40" fontId="0" fillId="0" borderId="0" xfId="21" applyNumberFormat="1" applyFont="1">
      <alignment/>
      <protection/>
    </xf>
    <xf numFmtId="38" fontId="2" fillId="0" borderId="0" xfId="21" applyNumberFormat="1" applyFont="1">
      <alignment/>
      <protection/>
    </xf>
    <xf numFmtId="0" fontId="7" fillId="0" borderId="0" xfId="24" applyFont="1" applyAlignment="1">
      <alignment horizontal="left"/>
      <protection/>
    </xf>
    <xf numFmtId="15" fontId="0" fillId="0" borderId="0" xfId="21" applyNumberFormat="1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1" applyFont="1" applyAlignment="1">
      <alignment horizontal="center"/>
      <protection/>
    </xf>
    <xf numFmtId="38" fontId="0" fillId="0" borderId="0" xfId="21" applyNumberFormat="1" applyFont="1" applyAlignment="1" quotePrefix="1">
      <alignment horizontal="center"/>
      <protection/>
    </xf>
    <xf numFmtId="0" fontId="0" fillId="0" borderId="0" xfId="21" applyFont="1" applyAlignment="1" quotePrefix="1">
      <alignment horizontal="center"/>
      <protection/>
    </xf>
    <xf numFmtId="14" fontId="0" fillId="0" borderId="0" xfId="21" applyNumberFormat="1" applyFont="1" applyAlignment="1">
      <alignment horizontal="center"/>
      <protection/>
    </xf>
    <xf numFmtId="184" fontId="0" fillId="0" borderId="0" xfId="15" applyNumberFormat="1" applyFont="1" applyBorder="1" applyAlignment="1">
      <alignment/>
    </xf>
    <xf numFmtId="184" fontId="0" fillId="0" borderId="2" xfId="15" applyNumberFormat="1" applyFont="1" applyBorder="1" applyAlignment="1">
      <alignment/>
    </xf>
    <xf numFmtId="184" fontId="0" fillId="0" borderId="3" xfId="15" applyNumberFormat="1" applyFont="1" applyBorder="1" applyAlignment="1">
      <alignment/>
    </xf>
    <xf numFmtId="184" fontId="0" fillId="0" borderId="4" xfId="15" applyNumberFormat="1" applyFont="1" applyBorder="1" applyAlignment="1">
      <alignment/>
    </xf>
    <xf numFmtId="184" fontId="0" fillId="0" borderId="5" xfId="15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38" fontId="15" fillId="0" borderId="0" xfId="21" applyNumberFormat="1" applyFont="1" applyBorder="1" applyAlignment="1">
      <alignment horizontal="left"/>
      <protection/>
    </xf>
    <xf numFmtId="38" fontId="15" fillId="0" borderId="0" xfId="24" applyNumberFormat="1" applyFont="1" applyAlignment="1">
      <alignment horizontal="left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38" fontId="16" fillId="0" borderId="0" xfId="21" applyNumberFormat="1" applyFont="1" applyAlignment="1" quotePrefix="1">
      <alignment horizontal="center"/>
      <protection/>
    </xf>
    <xf numFmtId="38" fontId="16" fillId="0" borderId="0" xfId="21" applyNumberFormat="1" applyFont="1" applyAlignment="1">
      <alignment horizontal="center"/>
      <protection/>
    </xf>
    <xf numFmtId="38" fontId="14" fillId="0" borderId="0" xfId="21" applyNumberFormat="1" applyFont="1" applyAlignment="1" quotePrefix="1">
      <alignment horizontal="center"/>
      <protection/>
    </xf>
    <xf numFmtId="184" fontId="0" fillId="0" borderId="0" xfId="15" applyNumberFormat="1" applyFont="1" applyBorder="1" applyAlignment="1">
      <alignment/>
    </xf>
    <xf numFmtId="0" fontId="17" fillId="0" borderId="0" xfId="25" applyFont="1" applyAlignment="1">
      <alignment/>
      <protection/>
    </xf>
    <xf numFmtId="0" fontId="7" fillId="0" borderId="0" xfId="25" applyFont="1" applyAlignment="1">
      <alignment horizontal="left"/>
      <protection/>
    </xf>
    <xf numFmtId="184" fontId="0" fillId="0" borderId="6" xfId="15" applyNumberFormat="1" applyFont="1" applyBorder="1" applyAlignment="1">
      <alignment/>
    </xf>
    <xf numFmtId="184" fontId="0" fillId="0" borderId="7" xfId="15" applyNumberFormat="1" applyFont="1" applyBorder="1" applyAlignment="1">
      <alignment/>
    </xf>
    <xf numFmtId="184" fontId="0" fillId="0" borderId="1" xfId="15" applyNumberFormat="1" applyFont="1" applyBorder="1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38" fontId="3" fillId="0" borderId="0" xfId="22" applyNumberFormat="1" applyFont="1" applyAlignment="1">
      <alignment horizontal="center"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Font="1">
      <alignment/>
      <protection/>
    </xf>
    <xf numFmtId="15" fontId="7" fillId="0" borderId="0" xfId="22" applyNumberFormat="1" applyFont="1">
      <alignment/>
      <protection/>
    </xf>
    <xf numFmtId="0" fontId="19" fillId="0" borderId="0" xfId="21" applyFont="1" applyAlignment="1">
      <alignment horizontal="centerContinuous"/>
      <protection/>
    </xf>
    <xf numFmtId="0" fontId="6" fillId="0" borderId="0" xfId="25" applyFont="1" applyAlignment="1">
      <alignment/>
      <protection/>
    </xf>
    <xf numFmtId="186" fontId="0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38" fontId="6" fillId="0" borderId="0" xfId="21" applyNumberFormat="1" applyFont="1">
      <alignment/>
      <protection/>
    </xf>
    <xf numFmtId="0" fontId="3" fillId="0" borderId="0" xfId="0" applyFont="1" applyAlignment="1">
      <alignment/>
    </xf>
    <xf numFmtId="0" fontId="3" fillId="0" borderId="0" xfId="21" applyFont="1" applyAlignment="1">
      <alignment/>
      <protection/>
    </xf>
    <xf numFmtId="0" fontId="7" fillId="0" borderId="0" xfId="25" applyFont="1" applyAlignment="1">
      <alignment horizontal="centerContinuous"/>
      <protection/>
    </xf>
    <xf numFmtId="0" fontId="19" fillId="0" borderId="0" xfId="25" applyFont="1" applyAlignment="1">
      <alignment horizontal="centerContinuous"/>
      <protection/>
    </xf>
    <xf numFmtId="0" fontId="20" fillId="0" borderId="0" xfId="24" applyFont="1" applyBorder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38" fontId="0" fillId="0" borderId="6" xfId="22" applyNumberFormat="1" applyFont="1" applyBorder="1">
      <alignment/>
      <protection/>
    </xf>
    <xf numFmtId="38" fontId="0" fillId="0" borderId="8" xfId="22" applyNumberFormat="1" applyFont="1" applyBorder="1">
      <alignment/>
      <protection/>
    </xf>
    <xf numFmtId="184" fontId="0" fillId="0" borderId="0" xfId="21" applyNumberFormat="1" applyFont="1">
      <alignment/>
      <protection/>
    </xf>
    <xf numFmtId="0" fontId="0" fillId="0" borderId="0" xfId="21" applyFont="1" quotePrefix="1">
      <alignment/>
      <protection/>
    </xf>
    <xf numFmtId="184" fontId="21" fillId="0" borderId="0" xfId="15" applyNumberFormat="1" applyFont="1" applyBorder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38" fontId="0" fillId="0" borderId="9" xfId="21" applyNumberFormat="1" applyFont="1" applyBorder="1" applyAlignment="1">
      <alignment horizontal="right"/>
      <protection/>
    </xf>
    <xf numFmtId="38" fontId="0" fillId="0" borderId="6" xfId="21" applyNumberFormat="1" applyFont="1" applyBorder="1" applyAlignment="1">
      <alignment horizontal="right"/>
      <protection/>
    </xf>
    <xf numFmtId="38" fontId="0" fillId="0" borderId="6" xfId="21" applyNumberFormat="1" applyFont="1" applyBorder="1">
      <alignment/>
      <protection/>
    </xf>
    <xf numFmtId="38" fontId="0" fillId="0" borderId="8" xfId="21" applyNumberFormat="1" applyFont="1" applyBorder="1">
      <alignment/>
      <protection/>
    </xf>
    <xf numFmtId="38" fontId="2" fillId="0" borderId="0" xfId="21" applyNumberFormat="1" applyFont="1" applyAlignment="1">
      <alignment horizontal="left"/>
      <protection/>
    </xf>
    <xf numFmtId="179" fontId="0" fillId="0" borderId="9" xfId="21" applyNumberFormat="1" applyFont="1" applyBorder="1" applyAlignment="1">
      <alignment horizontal="right"/>
      <protection/>
    </xf>
    <xf numFmtId="181" fontId="0" fillId="0" borderId="0" xfId="23" applyNumberFormat="1" applyFont="1">
      <alignment/>
      <protection/>
    </xf>
    <xf numFmtId="40" fontId="0" fillId="0" borderId="0" xfId="21" applyNumberFormat="1" applyFont="1">
      <alignment/>
      <protection/>
    </xf>
    <xf numFmtId="38" fontId="21" fillId="0" borderId="0" xfId="21" applyNumberFormat="1" applyFont="1" applyFill="1">
      <alignment/>
      <protection/>
    </xf>
    <xf numFmtId="40" fontId="21" fillId="0" borderId="0" xfId="21" applyNumberFormat="1" applyFont="1" applyFill="1">
      <alignment/>
      <protection/>
    </xf>
    <xf numFmtId="38" fontId="22" fillId="0" borderId="0" xfId="21" applyNumberFormat="1" applyFont="1" applyFill="1" applyAlignment="1">
      <alignment horizontal="left"/>
      <protection/>
    </xf>
    <xf numFmtId="0" fontId="0" fillId="0" borderId="0" xfId="22" applyFont="1" quotePrefix="1">
      <alignment/>
      <protection/>
    </xf>
    <xf numFmtId="179" fontId="0" fillId="0" borderId="0" xfId="22" applyNumberFormat="1" applyFont="1" applyAlignment="1">
      <alignment/>
      <protection/>
    </xf>
    <xf numFmtId="181" fontId="0" fillId="0" borderId="0" xfId="22" applyNumberFormat="1" applyFont="1">
      <alignment/>
      <protection/>
    </xf>
    <xf numFmtId="40" fontId="0" fillId="0" borderId="0" xfId="21" applyNumberFormat="1" applyFont="1" applyAlignment="1">
      <alignment horizontal="right"/>
      <protection/>
    </xf>
    <xf numFmtId="0" fontId="0" fillId="0" borderId="0" xfId="22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179" fontId="0" fillId="0" borderId="0" xfId="21" applyNumberFormat="1" applyFont="1" applyBorder="1" applyAlignment="1">
      <alignment horizontal="right"/>
      <protection/>
    </xf>
    <xf numFmtId="187" fontId="0" fillId="0" borderId="0" xfId="21" applyNumberFormat="1" applyFont="1">
      <alignment/>
      <protection/>
    </xf>
    <xf numFmtId="14" fontId="8" fillId="0" borderId="0" xfId="21" applyNumberFormat="1" applyFont="1" applyAlignment="1">
      <alignment horizontal="center"/>
      <protection/>
    </xf>
    <xf numFmtId="38" fontId="3" fillId="0" borderId="0" xfId="24" applyNumberFormat="1" applyFont="1" applyAlignment="1">
      <alignment horizontal="left"/>
      <protection/>
    </xf>
    <xf numFmtId="40" fontId="0" fillId="0" borderId="0" xfId="22" applyNumberFormat="1" applyFont="1">
      <alignment/>
      <protection/>
    </xf>
    <xf numFmtId="38" fontId="0" fillId="0" borderId="9" xfId="21" applyNumberFormat="1" applyFont="1" applyBorder="1">
      <alignment/>
      <protection/>
    </xf>
    <xf numFmtId="0" fontId="23" fillId="0" borderId="10" xfId="21" applyFont="1" applyBorder="1" applyAlignment="1">
      <alignment horizontal="left"/>
      <protection/>
    </xf>
    <xf numFmtId="0" fontId="23" fillId="0" borderId="4" xfId="21" applyFont="1" applyBorder="1">
      <alignment/>
      <protection/>
    </xf>
    <xf numFmtId="0" fontId="0" fillId="0" borderId="4" xfId="21" applyFont="1" applyBorder="1">
      <alignment/>
      <protection/>
    </xf>
    <xf numFmtId="40" fontId="23" fillId="0" borderId="5" xfId="21" applyNumberFormat="1" applyFont="1" applyBorder="1" applyAlignment="1">
      <alignment horizontal="right"/>
      <protection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0" fontId="0" fillId="0" borderId="0" xfId="21" applyFont="1" applyBorder="1">
      <alignment/>
      <protection/>
    </xf>
    <xf numFmtId="0" fontId="24" fillId="0" borderId="0" xfId="21" applyFont="1">
      <alignment/>
      <protection/>
    </xf>
    <xf numFmtId="0" fontId="21" fillId="0" borderId="0" xfId="21" applyFont="1" applyFill="1">
      <alignment/>
      <protection/>
    </xf>
    <xf numFmtId="184" fontId="0" fillId="0" borderId="0" xfId="15" applyNumberFormat="1" applyFont="1" applyBorder="1" applyAlignment="1">
      <alignment/>
    </xf>
    <xf numFmtId="37" fontId="0" fillId="0" borderId="0" xfId="22" applyNumberFormat="1" applyFont="1" applyAlignment="1">
      <alignment horizontal="right"/>
      <protection/>
    </xf>
    <xf numFmtId="38" fontId="0" fillId="0" borderId="0" xfId="21" applyNumberFormat="1" applyFont="1" applyAlignment="1">
      <alignment horizontal="center"/>
      <protection/>
    </xf>
    <xf numFmtId="37" fontId="0" fillId="0" borderId="0" xfId="21" applyNumberFormat="1" applyFont="1" applyAlignment="1">
      <alignment horizontal="right"/>
      <protection/>
    </xf>
    <xf numFmtId="37" fontId="0" fillId="0" borderId="9" xfId="21" applyNumberFormat="1" applyFont="1" applyBorder="1">
      <alignment/>
      <protection/>
    </xf>
    <xf numFmtId="0" fontId="3" fillId="0" borderId="0" xfId="24" applyFont="1" applyAlignment="1">
      <alignment horizontal="left"/>
      <protection/>
    </xf>
    <xf numFmtId="0" fontId="3" fillId="0" borderId="0" xfId="21" applyFont="1" applyAlignment="1">
      <alignment horizontal="center"/>
      <protection/>
    </xf>
    <xf numFmtId="14" fontId="3" fillId="0" borderId="0" xfId="21" applyNumberFormat="1" applyFont="1" applyAlignment="1">
      <alignment horizontal="center"/>
      <protection/>
    </xf>
    <xf numFmtId="179" fontId="0" fillId="0" borderId="8" xfId="22" applyNumberFormat="1" applyFont="1" applyBorder="1" applyAlignment="1">
      <alignment/>
      <protection/>
    </xf>
    <xf numFmtId="0" fontId="7" fillId="0" borderId="0" xfId="21" applyFont="1" applyAlignment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75" zoomScaleNormal="75" workbookViewId="0" topLeftCell="A19">
      <selection activeCell="E40" sqref="E40"/>
    </sheetView>
  </sheetViews>
  <sheetFormatPr defaultColWidth="9.00390625" defaultRowHeight="15.75"/>
  <cols>
    <col min="1" max="1" width="3.75390625" style="9" customWidth="1"/>
    <col min="2" max="2" width="8.00390625" style="9" customWidth="1"/>
    <col min="3" max="3" width="9.75390625" style="9" customWidth="1"/>
    <col min="4" max="4" width="8.75390625" style="9" customWidth="1"/>
    <col min="5" max="5" width="9.75390625" style="9" customWidth="1"/>
    <col min="6" max="6" width="5.625" style="9" customWidth="1"/>
    <col min="7" max="7" width="16.00390625" style="9" customWidth="1"/>
    <col min="8" max="16384" width="8.00390625" style="9" customWidth="1"/>
  </cols>
  <sheetData>
    <row r="1" spans="1:9" ht="15.75">
      <c r="A1" s="147" t="s">
        <v>76</v>
      </c>
      <c r="B1" s="17"/>
      <c r="C1" s="18"/>
      <c r="D1" s="18"/>
      <c r="E1" s="18"/>
      <c r="F1" s="18"/>
      <c r="H1" s="6"/>
      <c r="I1" s="6"/>
    </row>
    <row r="2" spans="1:9" ht="15.75">
      <c r="A2" s="147" t="s">
        <v>77</v>
      </c>
      <c r="B2" s="17"/>
      <c r="C2" s="18"/>
      <c r="D2" s="18"/>
      <c r="E2" s="18"/>
      <c r="F2" s="18"/>
      <c r="H2" s="6"/>
      <c r="I2" s="6"/>
    </row>
    <row r="3" spans="1:9" ht="15.75">
      <c r="A3" s="1" t="s">
        <v>0</v>
      </c>
      <c r="B3" s="17"/>
      <c r="C3" s="18"/>
      <c r="D3" s="18"/>
      <c r="E3" s="18"/>
      <c r="G3" s="15"/>
      <c r="H3" s="6"/>
      <c r="I3" s="6"/>
    </row>
    <row r="4" spans="1:7" ht="15.75">
      <c r="A4" s="85" t="s">
        <v>50</v>
      </c>
      <c r="B4" s="23"/>
      <c r="C4" s="24"/>
      <c r="D4" s="24"/>
      <c r="E4" s="24"/>
      <c r="F4" s="24"/>
      <c r="G4" s="21"/>
    </row>
    <row r="5" spans="1:7" ht="15.75">
      <c r="A5" s="85"/>
      <c r="B5" s="23"/>
      <c r="C5" s="24"/>
      <c r="D5" s="24"/>
      <c r="E5" s="24"/>
      <c r="F5" s="24"/>
      <c r="G5" s="21"/>
    </row>
    <row r="6" spans="1:7" ht="15.75">
      <c r="A6" s="47" t="s">
        <v>26</v>
      </c>
      <c r="B6" s="49"/>
      <c r="C6" s="50"/>
      <c r="D6" s="50"/>
      <c r="E6" s="50"/>
      <c r="F6" s="50"/>
      <c r="G6" s="50"/>
    </row>
    <row r="7" spans="1:7" ht="15.75">
      <c r="A7" s="47" t="s">
        <v>69</v>
      </c>
      <c r="B7" s="49"/>
      <c r="C7" s="50"/>
      <c r="D7" s="50"/>
      <c r="E7" s="50"/>
      <c r="F7" s="50"/>
      <c r="G7" s="130"/>
    </row>
    <row r="8" spans="1:7" ht="15.75">
      <c r="A8" s="7" t="s">
        <v>78</v>
      </c>
      <c r="B8" s="2"/>
      <c r="C8" s="3"/>
      <c r="D8" s="3"/>
      <c r="E8" s="3"/>
      <c r="F8" s="3"/>
      <c r="G8" s="3"/>
    </row>
    <row r="9" ht="7.5" customHeight="1"/>
    <row r="10" s="41" customFormat="1" ht="15.75">
      <c r="G10" s="148" t="s">
        <v>93</v>
      </c>
    </row>
    <row r="11" ht="15.75">
      <c r="G11" s="149" t="s">
        <v>94</v>
      </c>
    </row>
    <row r="12" ht="15.75">
      <c r="G12" s="148" t="s">
        <v>4</v>
      </c>
    </row>
    <row r="13" spans="2:7" ht="15.75">
      <c r="B13" s="41" t="s">
        <v>57</v>
      </c>
      <c r="G13" s="11"/>
    </row>
    <row r="15" spans="1:7" ht="15.75">
      <c r="A15" s="26"/>
      <c r="B15" s="27" t="s">
        <v>27</v>
      </c>
      <c r="G15" s="28">
        <v>254055</v>
      </c>
    </row>
    <row r="16" spans="1:7" ht="15.75">
      <c r="A16" s="26"/>
      <c r="B16" s="27"/>
      <c r="G16" s="28"/>
    </row>
    <row r="17" spans="1:7" ht="15.75">
      <c r="A17" s="26"/>
      <c r="B17" s="27" t="s">
        <v>79</v>
      </c>
      <c r="G17" s="28">
        <v>8859</v>
      </c>
    </row>
    <row r="18" spans="1:7" ht="15.75">
      <c r="A18" s="26"/>
      <c r="B18" s="27"/>
      <c r="G18" s="28"/>
    </row>
    <row r="19" spans="1:7" ht="15.75">
      <c r="A19" s="26"/>
      <c r="B19" s="27" t="s">
        <v>80</v>
      </c>
      <c r="G19" s="28">
        <v>902</v>
      </c>
    </row>
    <row r="20" spans="1:7" ht="15.75">
      <c r="A20" s="26"/>
      <c r="B20" s="27"/>
      <c r="G20" s="58">
        <f>SUM(G15:G19)</f>
        <v>263816</v>
      </c>
    </row>
    <row r="21" spans="1:7" ht="16.5" customHeight="1">
      <c r="A21" s="26"/>
      <c r="B21" s="27"/>
      <c r="G21" s="28"/>
    </row>
    <row r="22" spans="1:7" ht="15.75">
      <c r="A22" s="26"/>
      <c r="B22" s="92" t="s">
        <v>58</v>
      </c>
      <c r="G22" s="28"/>
    </row>
    <row r="23" spans="1:7" ht="15.75">
      <c r="A23" s="26"/>
      <c r="B23" s="92"/>
      <c r="G23" s="28"/>
    </row>
    <row r="24" spans="1:7" ht="15.75">
      <c r="A24" s="26"/>
      <c r="B24" s="62" t="s">
        <v>100</v>
      </c>
      <c r="G24" s="55">
        <v>34724</v>
      </c>
    </row>
    <row r="25" spans="1:7" ht="15.75">
      <c r="A25" s="26"/>
      <c r="B25" s="62" t="s">
        <v>81</v>
      </c>
      <c r="G25" s="142">
        <v>48491</v>
      </c>
    </row>
    <row r="26" spans="1:7" ht="15.75">
      <c r="A26" s="26"/>
      <c r="B26" s="62" t="s">
        <v>82</v>
      </c>
      <c r="G26" s="142">
        <v>11416</v>
      </c>
    </row>
    <row r="27" spans="1:13" ht="15.75" customHeight="1">
      <c r="A27" s="26"/>
      <c r="B27" s="62" t="s">
        <v>101</v>
      </c>
      <c r="G27" s="55">
        <v>0</v>
      </c>
      <c r="M27" s="137"/>
    </row>
    <row r="28" spans="1:13" ht="15.75">
      <c r="A28" s="26"/>
      <c r="B28" s="62" t="s">
        <v>102</v>
      </c>
      <c r="G28" s="55">
        <v>88436</v>
      </c>
      <c r="M28" s="137"/>
    </row>
    <row r="29" spans="1:13" ht="15.75">
      <c r="A29" s="26"/>
      <c r="B29" s="27"/>
      <c r="G29" s="58">
        <f>SUM(G24:G28)</f>
        <v>183067</v>
      </c>
      <c r="M29" s="138"/>
    </row>
    <row r="30" spans="1:13" ht="15.75">
      <c r="A30" s="26"/>
      <c r="B30" s="27"/>
      <c r="G30" s="55"/>
      <c r="M30" s="137"/>
    </row>
    <row r="31" spans="1:13" ht="15.75">
      <c r="A31" s="26"/>
      <c r="B31" s="92" t="s">
        <v>59</v>
      </c>
      <c r="G31" s="55"/>
      <c r="M31" s="137"/>
    </row>
    <row r="32" spans="1:7" ht="15.75">
      <c r="A32" s="26"/>
      <c r="B32" s="92"/>
      <c r="G32" s="55"/>
    </row>
    <row r="33" spans="1:8" ht="15.75">
      <c r="A33" s="26"/>
      <c r="B33" s="62" t="s">
        <v>83</v>
      </c>
      <c r="G33" s="55">
        <v>28870</v>
      </c>
      <c r="H33" s="101"/>
    </row>
    <row r="34" spans="1:8" ht="15.75">
      <c r="A34" s="26"/>
      <c r="B34" s="62" t="s">
        <v>84</v>
      </c>
      <c r="G34" s="55">
        <v>25296</v>
      </c>
      <c r="H34" s="101"/>
    </row>
    <row r="35" spans="1:8" ht="15.75">
      <c r="A35" s="26"/>
      <c r="B35" s="62" t="s">
        <v>85</v>
      </c>
      <c r="G35" s="55">
        <v>42357</v>
      </c>
      <c r="H35" s="101"/>
    </row>
    <row r="36" spans="1:8" ht="15.75">
      <c r="A36" s="26"/>
      <c r="B36" s="62" t="s">
        <v>86</v>
      </c>
      <c r="G36" s="55">
        <v>0</v>
      </c>
      <c r="H36" s="101"/>
    </row>
    <row r="37" spans="1:8" ht="15.75">
      <c r="A37" s="26"/>
      <c r="B37" s="62" t="s">
        <v>118</v>
      </c>
      <c r="G37" s="55">
        <v>4713</v>
      </c>
      <c r="H37" s="101"/>
    </row>
    <row r="38" spans="1:7" ht="15.75">
      <c r="A38" s="26"/>
      <c r="B38" s="27"/>
      <c r="G38" s="58">
        <f>SUM(G33:G37)</f>
        <v>101236</v>
      </c>
    </row>
    <row r="39" spans="1:7" ht="15.75">
      <c r="A39" s="26"/>
      <c r="B39" s="27"/>
      <c r="G39" s="55"/>
    </row>
    <row r="40" spans="1:7" ht="15.75">
      <c r="A40" s="26"/>
      <c r="B40" s="92" t="s">
        <v>60</v>
      </c>
      <c r="G40" s="39">
        <f>+G29-G38</f>
        <v>81831</v>
      </c>
    </row>
    <row r="41" spans="1:11" ht="16.5" thickBot="1">
      <c r="A41" s="26"/>
      <c r="B41" s="27"/>
      <c r="G41" s="40">
        <f>SUM(G15:G19)+G40</f>
        <v>345647</v>
      </c>
      <c r="K41" s="13"/>
    </row>
    <row r="42" spans="1:10" ht="16.5" thickTop="1">
      <c r="A42" s="26"/>
      <c r="B42" s="27"/>
      <c r="G42" s="38"/>
      <c r="J42" s="139"/>
    </row>
    <row r="43" spans="1:7" ht="15.75">
      <c r="A43" s="26"/>
      <c r="B43" s="92" t="s">
        <v>61</v>
      </c>
      <c r="G43" s="38"/>
    </row>
    <row r="44" spans="1:7" ht="15.75">
      <c r="A44" s="26"/>
      <c r="B44" s="92"/>
      <c r="G44" s="38"/>
    </row>
    <row r="45" spans="1:7" ht="15.75">
      <c r="A45" s="26"/>
      <c r="B45" s="27" t="s">
        <v>5</v>
      </c>
      <c r="G45" s="55">
        <v>96585</v>
      </c>
    </row>
    <row r="46" spans="1:7" ht="15.75">
      <c r="A46" s="26"/>
      <c r="B46" s="27" t="s">
        <v>87</v>
      </c>
      <c r="G46" s="55">
        <v>0</v>
      </c>
    </row>
    <row r="47" spans="1:7" ht="15.75">
      <c r="A47" s="26"/>
      <c r="B47" s="27" t="s">
        <v>88</v>
      </c>
      <c r="G47" s="55">
        <v>-749</v>
      </c>
    </row>
    <row r="48" spans="1:7" ht="15.75">
      <c r="A48" s="26"/>
      <c r="B48" s="27" t="s">
        <v>89</v>
      </c>
      <c r="G48" s="55">
        <v>160369</v>
      </c>
    </row>
    <row r="49" spans="1:7" ht="15.75">
      <c r="A49" s="26"/>
      <c r="B49" s="92" t="s">
        <v>90</v>
      </c>
      <c r="E49" s="128"/>
      <c r="G49" s="74">
        <f>SUM(G45:G48)</f>
        <v>256205</v>
      </c>
    </row>
    <row r="50" spans="1:7" ht="15.75">
      <c r="A50" s="26"/>
      <c r="B50" s="27" t="s">
        <v>91</v>
      </c>
      <c r="E50" s="101"/>
      <c r="G50" s="55">
        <v>18259</v>
      </c>
    </row>
    <row r="51" spans="1:7" ht="15.75">
      <c r="A51" s="26"/>
      <c r="B51" s="9" t="s">
        <v>49</v>
      </c>
      <c r="G51" s="71">
        <v>17638</v>
      </c>
    </row>
    <row r="52" spans="1:7" ht="15.75">
      <c r="A52" s="26"/>
      <c r="B52" s="9" t="s">
        <v>92</v>
      </c>
      <c r="G52" s="71">
        <v>53545</v>
      </c>
    </row>
    <row r="53" spans="1:7" ht="15.75">
      <c r="A53" s="26"/>
      <c r="G53" s="71"/>
    </row>
    <row r="54" spans="1:7" ht="16.5" thickBot="1">
      <c r="A54" s="26"/>
      <c r="B54" s="27"/>
      <c r="G54" s="40">
        <f>SUM(G49:G53)</f>
        <v>345647</v>
      </c>
    </row>
    <row r="55" spans="1:7" ht="16.5" thickTop="1">
      <c r="A55" s="26"/>
      <c r="B55" s="27"/>
      <c r="G55" s="39"/>
    </row>
    <row r="56" spans="2:7" ht="15.75">
      <c r="B56" s="133" t="s">
        <v>56</v>
      </c>
      <c r="C56" s="134"/>
      <c r="D56" s="134"/>
      <c r="E56" s="134"/>
      <c r="F56" s="135"/>
      <c r="G56" s="136">
        <f>(+G49-G19)/386340</f>
        <v>0.6608246622146297</v>
      </c>
    </row>
    <row r="58" spans="1:7" ht="15.75">
      <c r="A58" s="41" t="s">
        <v>67</v>
      </c>
      <c r="B58" s="41"/>
      <c r="C58" s="41"/>
      <c r="D58" s="41"/>
      <c r="E58" s="91"/>
      <c r="F58" s="90"/>
      <c r="G58" s="91"/>
    </row>
    <row r="59" spans="1:7" ht="15.75">
      <c r="A59" s="87" t="s">
        <v>115</v>
      </c>
      <c r="B59" s="41"/>
      <c r="C59" s="41"/>
      <c r="D59" s="41"/>
      <c r="E59" s="91"/>
      <c r="F59" s="90"/>
      <c r="G59" s="91"/>
    </row>
    <row r="60" spans="1:2" ht="15.75">
      <c r="A60" s="41" t="s">
        <v>68</v>
      </c>
      <c r="B60" s="19"/>
    </row>
  </sheetData>
  <printOptions horizontalCentered="1"/>
  <pageMargins left="0.354330708661417" right="0.15748031496063" top="0.590551181102362" bottom="0.393700787401575" header="0.511811023622047" footer="0.511811023622047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1"/>
  <sheetViews>
    <sheetView workbookViewId="0" topLeftCell="A22">
      <selection activeCell="D36" sqref="D36"/>
    </sheetView>
  </sheetViews>
  <sheetFormatPr defaultColWidth="9.00390625" defaultRowHeight="15.75"/>
  <cols>
    <col min="1" max="1" width="4.75390625" style="25" customWidth="1"/>
    <col min="2" max="2" width="10.75390625" style="25" customWidth="1"/>
    <col min="3" max="3" width="5.625" style="25" customWidth="1"/>
    <col min="4" max="5" width="8.125" style="25" customWidth="1"/>
    <col min="6" max="6" width="14.00390625" style="36" customWidth="1"/>
    <col min="7" max="7" width="6.125" style="36" customWidth="1"/>
    <col min="8" max="8" width="14.75390625" style="35" customWidth="1"/>
    <col min="9" max="9" width="8.00390625" style="34" customWidth="1"/>
    <col min="10" max="14" width="8.00390625" style="34" hidden="1" customWidth="1"/>
    <col min="15" max="15" width="10.75390625" style="34" hidden="1" customWidth="1"/>
    <col min="16" max="17" width="8.00390625" style="34" hidden="1" customWidth="1"/>
    <col min="18" max="16384" width="8.00390625" style="34" customWidth="1"/>
  </cols>
  <sheetData>
    <row r="1" spans="1:8" s="19" customFormat="1" ht="15.75">
      <c r="A1" s="147" t="s">
        <v>76</v>
      </c>
      <c r="B1" s="17"/>
      <c r="C1" s="18"/>
      <c r="D1" s="18"/>
      <c r="E1" s="18"/>
      <c r="F1" s="18"/>
      <c r="G1" s="18"/>
      <c r="H1" s="64"/>
    </row>
    <row r="2" spans="1:8" s="19" customFormat="1" ht="15.75">
      <c r="A2" s="147" t="s">
        <v>77</v>
      </c>
      <c r="B2" s="17"/>
      <c r="C2" s="18"/>
      <c r="D2" s="18"/>
      <c r="E2" s="18"/>
      <c r="F2" s="18"/>
      <c r="G2" s="18"/>
      <c r="H2" s="64"/>
    </row>
    <row r="3" spans="1:8" s="19" customFormat="1" ht="15.75">
      <c r="A3" s="1" t="s">
        <v>0</v>
      </c>
      <c r="B3" s="17"/>
      <c r="C3" s="18"/>
      <c r="D3" s="18"/>
      <c r="E3" s="18"/>
      <c r="F3" s="18"/>
      <c r="G3" s="18"/>
      <c r="H3" s="65"/>
    </row>
    <row r="4" spans="1:8" s="19" customFormat="1" ht="15.75">
      <c r="A4" s="85" t="s">
        <v>51</v>
      </c>
      <c r="B4" s="17"/>
      <c r="C4" s="18"/>
      <c r="D4" s="18"/>
      <c r="E4" s="18"/>
      <c r="F4" s="18"/>
      <c r="G4" s="18"/>
      <c r="H4" s="29"/>
    </row>
    <row r="5" spans="1:8" s="19" customFormat="1" ht="9.75" customHeight="1">
      <c r="A5" s="4"/>
      <c r="B5" s="5"/>
      <c r="C5" s="6"/>
      <c r="D5" s="6"/>
      <c r="E5" s="6"/>
      <c r="F5" s="6"/>
      <c r="G5" s="6"/>
      <c r="H5" s="30"/>
    </row>
    <row r="6" spans="1:8" ht="15.75">
      <c r="A6" s="47" t="s">
        <v>7</v>
      </c>
      <c r="B6" s="31"/>
      <c r="C6" s="32"/>
      <c r="D6" s="32"/>
      <c r="E6" s="32"/>
      <c r="F6" s="32"/>
      <c r="G6" s="32"/>
      <c r="H6" s="33"/>
    </row>
    <row r="7" spans="1:8" ht="15.75">
      <c r="A7" s="47" t="s">
        <v>70</v>
      </c>
      <c r="B7" s="31"/>
      <c r="C7" s="32"/>
      <c r="D7" s="32"/>
      <c r="E7" s="32"/>
      <c r="F7" s="32"/>
      <c r="G7" s="32"/>
      <c r="H7" s="33"/>
    </row>
    <row r="8" spans="1:8" s="19" customFormat="1" ht="15.75">
      <c r="A8" s="7" t="s">
        <v>78</v>
      </c>
      <c r="B8" s="5"/>
      <c r="C8" s="6"/>
      <c r="D8" s="6"/>
      <c r="E8" s="6"/>
      <c r="F8" s="6"/>
      <c r="G8" s="6"/>
      <c r="H8" s="30"/>
    </row>
    <row r="9" spans="1:7" ht="9.75" customHeight="1">
      <c r="A9" s="19"/>
      <c r="B9" s="19"/>
      <c r="C9" s="19"/>
      <c r="D9" s="19"/>
      <c r="E9" s="19"/>
      <c r="F9" s="16"/>
      <c r="G9" s="16"/>
    </row>
    <row r="10" spans="6:8" s="66" customFormat="1" ht="12.75">
      <c r="F10" s="70" t="s">
        <v>52</v>
      </c>
      <c r="G10" s="70"/>
      <c r="H10" s="70" t="s">
        <v>53</v>
      </c>
    </row>
    <row r="11" spans="6:8" s="67" customFormat="1" ht="12">
      <c r="F11" s="68" t="s">
        <v>8</v>
      </c>
      <c r="G11" s="68"/>
      <c r="H11" s="69" t="s">
        <v>72</v>
      </c>
    </row>
    <row r="12" spans="4:8" s="67" customFormat="1" ht="12">
      <c r="D12" s="123"/>
      <c r="E12" s="123"/>
      <c r="F12" s="69" t="s">
        <v>9</v>
      </c>
      <c r="G12" s="69"/>
      <c r="H12" s="69" t="s">
        <v>11</v>
      </c>
    </row>
    <row r="13" spans="4:8" s="67" customFormat="1" ht="12">
      <c r="D13" s="123"/>
      <c r="E13" s="123"/>
      <c r="F13" s="68" t="s">
        <v>71</v>
      </c>
      <c r="G13" s="68"/>
      <c r="H13" s="69" t="s">
        <v>10</v>
      </c>
    </row>
    <row r="14" spans="4:8" s="67" customFormat="1" ht="12">
      <c r="D14" s="123"/>
      <c r="E14" s="123"/>
      <c r="F14" s="69" t="s">
        <v>4</v>
      </c>
      <c r="G14" s="69"/>
      <c r="H14" s="69" t="s">
        <v>4</v>
      </c>
    </row>
    <row r="15" spans="1:8" s="25" customFormat="1" ht="15.75">
      <c r="A15" s="19"/>
      <c r="B15" s="19"/>
      <c r="C15" s="19"/>
      <c r="D15" s="124"/>
      <c r="E15" s="124"/>
      <c r="F15" s="12"/>
      <c r="G15" s="12"/>
      <c r="H15" s="12"/>
    </row>
    <row r="16" spans="1:16" s="25" customFormat="1" ht="15.75">
      <c r="A16" s="41" t="s">
        <v>6</v>
      </c>
      <c r="D16" s="125"/>
      <c r="E16" s="125"/>
      <c r="F16" s="43">
        <v>118534</v>
      </c>
      <c r="G16" s="43"/>
      <c r="H16" s="43">
        <f>388604</f>
        <v>388604</v>
      </c>
      <c r="K16" s="43">
        <v>43768</v>
      </c>
      <c r="L16" s="43">
        <v>47247</v>
      </c>
      <c r="M16" s="43">
        <v>48978</v>
      </c>
      <c r="N16" s="36">
        <f>+F16</f>
        <v>118534</v>
      </c>
      <c r="O16" s="36">
        <f>SUM(K16:N16)</f>
        <v>258527</v>
      </c>
      <c r="P16" s="36">
        <f>+H16-O16</f>
        <v>130077</v>
      </c>
    </row>
    <row r="17" spans="4:13" s="25" customFormat="1" ht="15.75">
      <c r="D17" s="125"/>
      <c r="E17" s="125"/>
      <c r="F17" s="43"/>
      <c r="G17" s="43"/>
      <c r="H17" s="43"/>
      <c r="K17" s="43"/>
      <c r="L17" s="43"/>
      <c r="M17" s="43"/>
    </row>
    <row r="18" spans="1:16" s="25" customFormat="1" ht="15.75">
      <c r="A18" s="13" t="s">
        <v>95</v>
      </c>
      <c r="D18" s="125"/>
      <c r="E18" s="125"/>
      <c r="F18" s="145">
        <v>-76629</v>
      </c>
      <c r="G18" s="145"/>
      <c r="H18" s="145">
        <v>-258650</v>
      </c>
      <c r="K18" s="43">
        <v>-42316</v>
      </c>
      <c r="L18" s="43">
        <v>-44747</v>
      </c>
      <c r="M18" s="43">
        <v>-45957</v>
      </c>
      <c r="N18" s="36">
        <f>+F18</f>
        <v>-76629</v>
      </c>
      <c r="O18" s="36">
        <f>SUM(K18:N18)</f>
        <v>-209649</v>
      </c>
      <c r="P18" s="36">
        <f>+H18-O18</f>
        <v>-49001</v>
      </c>
    </row>
    <row r="19" spans="4:13" s="25" customFormat="1" ht="15.75">
      <c r="D19" s="125"/>
      <c r="E19" s="125"/>
      <c r="F19" s="43"/>
      <c r="G19" s="43"/>
      <c r="H19" s="43"/>
      <c r="K19" s="43"/>
      <c r="L19" s="43"/>
      <c r="M19" s="43"/>
    </row>
    <row r="20" spans="1:13" s="25" customFormat="1" ht="15.75">
      <c r="A20" s="25" t="s">
        <v>108</v>
      </c>
      <c r="D20" s="125"/>
      <c r="E20" s="125"/>
      <c r="F20" s="43">
        <v>-26388</v>
      </c>
      <c r="G20" s="43"/>
      <c r="H20" s="43">
        <v>-68903</v>
      </c>
      <c r="K20" s="43"/>
      <c r="L20" s="43"/>
      <c r="M20" s="43"/>
    </row>
    <row r="21" spans="4:13" s="25" customFormat="1" ht="15.75">
      <c r="D21" s="125"/>
      <c r="E21" s="125"/>
      <c r="F21" s="43"/>
      <c r="G21" s="43"/>
      <c r="H21" s="43"/>
      <c r="K21" s="43"/>
      <c r="L21" s="43"/>
      <c r="M21" s="43"/>
    </row>
    <row r="22" spans="1:16" s="25" customFormat="1" ht="15.75">
      <c r="A22" s="13" t="s">
        <v>109</v>
      </c>
      <c r="D22" s="125"/>
      <c r="E22" s="125"/>
      <c r="F22" s="107">
        <v>244</v>
      </c>
      <c r="G22" s="107"/>
      <c r="H22" s="107">
        <v>3508</v>
      </c>
      <c r="J22" s="25">
        <f>684+2025</f>
        <v>2709</v>
      </c>
      <c r="K22" s="107">
        <v>600</v>
      </c>
      <c r="L22" s="107">
        <v>657</v>
      </c>
      <c r="M22" s="107">
        <v>768</v>
      </c>
      <c r="N22" s="36">
        <f>+F22</f>
        <v>244</v>
      </c>
      <c r="O22" s="36">
        <f>SUM(K22:N22)</f>
        <v>2269</v>
      </c>
      <c r="P22" s="36">
        <f>+H22-O22</f>
        <v>1239</v>
      </c>
    </row>
    <row r="23" spans="4:13" s="25" customFormat="1" ht="15.75">
      <c r="D23" s="125"/>
      <c r="E23" s="125"/>
      <c r="F23" s="43"/>
      <c r="G23" s="43"/>
      <c r="H23" s="43"/>
      <c r="K23" s="43"/>
      <c r="L23" s="43"/>
      <c r="M23" s="43"/>
    </row>
    <row r="24" spans="1:16" s="25" customFormat="1" ht="15.75">
      <c r="A24" s="87" t="s">
        <v>114</v>
      </c>
      <c r="D24" s="125"/>
      <c r="E24" s="125"/>
      <c r="F24" s="43">
        <f>SUM(F16:F22)</f>
        <v>15761</v>
      </c>
      <c r="G24" s="43"/>
      <c r="H24" s="43">
        <f>SUM(H16:H22)</f>
        <v>64559</v>
      </c>
      <c r="K24" s="43">
        <f>+K16+K18+K22</f>
        <v>2052</v>
      </c>
      <c r="L24" s="43">
        <f>+L16+L18+L22</f>
        <v>3157</v>
      </c>
      <c r="M24" s="43">
        <f>+M16+M18+M22</f>
        <v>3789</v>
      </c>
      <c r="N24" s="43">
        <f>+N16+N18+N22</f>
        <v>42149</v>
      </c>
      <c r="O24" s="43">
        <f>+O16+O18+O22</f>
        <v>51147</v>
      </c>
      <c r="P24" s="36">
        <f>+H24-O24</f>
        <v>13412</v>
      </c>
    </row>
    <row r="25" spans="4:14" s="25" customFormat="1" ht="15.75">
      <c r="D25" s="125"/>
      <c r="E25" s="125"/>
      <c r="F25" s="43"/>
      <c r="G25" s="43"/>
      <c r="H25" s="43"/>
      <c r="K25" s="43"/>
      <c r="L25" s="43"/>
      <c r="M25" s="43"/>
      <c r="N25" s="43"/>
    </row>
    <row r="26" spans="1:14" s="25" customFormat="1" ht="15.75">
      <c r="A26" s="25" t="s">
        <v>13</v>
      </c>
      <c r="D26" s="144"/>
      <c r="E26" s="144"/>
      <c r="F26" s="43">
        <v>-377</v>
      </c>
      <c r="G26" s="43"/>
      <c r="H26" s="43">
        <v>-2814</v>
      </c>
      <c r="K26" s="127">
        <v>0</v>
      </c>
      <c r="L26" s="127">
        <v>0</v>
      </c>
      <c r="M26" s="127">
        <v>0</v>
      </c>
      <c r="N26" s="127">
        <v>0</v>
      </c>
    </row>
    <row r="27" spans="4:14" s="25" customFormat="1" ht="15.75">
      <c r="D27" s="125"/>
      <c r="E27" s="125"/>
      <c r="F27" s="43"/>
      <c r="G27" s="43"/>
      <c r="H27" s="43"/>
      <c r="K27" s="43"/>
      <c r="L27" s="43"/>
      <c r="M27" s="43"/>
      <c r="N27" s="43"/>
    </row>
    <row r="28" spans="1:14" s="25" customFormat="1" ht="15.75">
      <c r="A28" s="13" t="s">
        <v>96</v>
      </c>
      <c r="D28" s="125"/>
      <c r="E28" s="125"/>
      <c r="F28" s="112">
        <v>280</v>
      </c>
      <c r="G28" s="112"/>
      <c r="H28" s="112">
        <v>1044</v>
      </c>
      <c r="K28" s="112">
        <v>0</v>
      </c>
      <c r="L28" s="112">
        <v>0</v>
      </c>
      <c r="M28" s="112">
        <v>0</v>
      </c>
      <c r="N28" s="112">
        <v>0</v>
      </c>
    </row>
    <row r="29" spans="4:14" s="25" customFormat="1" ht="15.75">
      <c r="D29" s="125"/>
      <c r="E29" s="125"/>
      <c r="F29" s="108"/>
      <c r="G29" s="108"/>
      <c r="H29" s="108"/>
      <c r="K29" s="108"/>
      <c r="L29" s="108"/>
      <c r="M29" s="108"/>
      <c r="N29" s="108"/>
    </row>
    <row r="30" spans="1:16" s="25" customFormat="1" ht="15.75">
      <c r="A30" s="87" t="s">
        <v>117</v>
      </c>
      <c r="D30" s="125"/>
      <c r="E30" s="125"/>
      <c r="F30" s="88">
        <f>+F24+F26+F28</f>
        <v>15664</v>
      </c>
      <c r="G30" s="88"/>
      <c r="H30" s="88">
        <f>+H24+H26+H28</f>
        <v>62789</v>
      </c>
      <c r="K30" s="88">
        <f>+K24+K26+K28</f>
        <v>2052</v>
      </c>
      <c r="L30" s="88">
        <f>+L24+L26+L28</f>
        <v>3157</v>
      </c>
      <c r="M30" s="88">
        <f>+M24+M26+M28</f>
        <v>3789</v>
      </c>
      <c r="N30" s="88">
        <f>+N24+N26+N28</f>
        <v>42149</v>
      </c>
      <c r="O30" s="88">
        <f>+O24+O26+O28</f>
        <v>51147</v>
      </c>
      <c r="P30" s="36">
        <f>+H30-O30</f>
        <v>11642</v>
      </c>
    </row>
    <row r="31" spans="4:15" s="25" customFormat="1" ht="15.75">
      <c r="D31" s="125"/>
      <c r="E31" s="125"/>
      <c r="F31" s="43"/>
      <c r="G31" s="43"/>
      <c r="H31" s="43"/>
      <c r="K31" s="43"/>
      <c r="L31" s="43"/>
      <c r="M31" s="43"/>
      <c r="N31" s="43"/>
      <c r="O31" s="43"/>
    </row>
    <row r="32" spans="1:15" s="25" customFormat="1" ht="15.75">
      <c r="A32" s="25" t="s">
        <v>110</v>
      </c>
      <c r="D32" s="125"/>
      <c r="E32" s="125"/>
      <c r="F32" s="43">
        <v>-2296</v>
      </c>
      <c r="G32" s="43"/>
      <c r="H32" s="43">
        <v>-11746</v>
      </c>
      <c r="K32" s="43"/>
      <c r="L32" s="43"/>
      <c r="M32" s="43"/>
      <c r="N32" s="43"/>
      <c r="O32" s="43"/>
    </row>
    <row r="33" spans="1:16" s="25" customFormat="1" ht="15.75">
      <c r="A33" s="9" t="s">
        <v>111</v>
      </c>
      <c r="D33" s="123"/>
      <c r="E33" s="123"/>
      <c r="F33" s="146">
        <v>-97</v>
      </c>
      <c r="G33" s="146"/>
      <c r="H33" s="146">
        <v>-478</v>
      </c>
      <c r="K33" s="132">
        <v>-589</v>
      </c>
      <c r="L33" s="132">
        <v>-981</v>
      </c>
      <c r="M33" s="132">
        <v>-993</v>
      </c>
      <c r="N33" s="132">
        <f>+F33</f>
        <v>-97</v>
      </c>
      <c r="O33" s="132">
        <f>SUM(K33:N33)</f>
        <v>-2660</v>
      </c>
      <c r="P33" s="36">
        <f>+H33-O33</f>
        <v>2182</v>
      </c>
    </row>
    <row r="34" spans="4:15" s="25" customFormat="1" ht="15.75">
      <c r="D34" s="125"/>
      <c r="E34" s="125"/>
      <c r="F34" s="44"/>
      <c r="G34" s="44"/>
      <c r="H34" s="44"/>
      <c r="K34" s="44"/>
      <c r="L34" s="44"/>
      <c r="M34" s="44"/>
      <c r="N34" s="44"/>
      <c r="O34" s="44"/>
    </row>
    <row r="35" spans="1:16" s="25" customFormat="1" ht="15.75">
      <c r="A35" s="87" t="s">
        <v>112</v>
      </c>
      <c r="B35" s="37"/>
      <c r="D35" s="125"/>
      <c r="E35" s="125"/>
      <c r="F35" s="89">
        <f>SUM(F30:F33)</f>
        <v>13271</v>
      </c>
      <c r="G35" s="89"/>
      <c r="H35" s="89">
        <f>SUM(H30:H33)</f>
        <v>50565</v>
      </c>
      <c r="K35" s="89">
        <f>+K30+K33</f>
        <v>1463</v>
      </c>
      <c r="L35" s="89">
        <f>+L30+L33</f>
        <v>2176</v>
      </c>
      <c r="M35" s="89">
        <f>+M30+M33</f>
        <v>2796</v>
      </c>
      <c r="N35" s="89">
        <f>+N30+N33</f>
        <v>42052</v>
      </c>
      <c r="O35" s="89">
        <f>+O30+O33</f>
        <v>48487</v>
      </c>
      <c r="P35" s="36">
        <f>+H35-O35</f>
        <v>2078</v>
      </c>
    </row>
    <row r="36" spans="4:15" s="25" customFormat="1" ht="15.75">
      <c r="D36" s="125"/>
      <c r="E36" s="125"/>
      <c r="F36" s="44"/>
      <c r="G36" s="44"/>
      <c r="H36" s="89"/>
      <c r="K36" s="44"/>
      <c r="L36" s="44"/>
      <c r="M36" s="44"/>
      <c r="N36" s="44"/>
      <c r="O36" s="44"/>
    </row>
    <row r="37" spans="1:15" s="25" customFormat="1" ht="15.75">
      <c r="A37" s="13" t="s">
        <v>14</v>
      </c>
      <c r="D37" s="125"/>
      <c r="E37" s="125"/>
      <c r="F37" s="89">
        <v>-1937</v>
      </c>
      <c r="G37" s="89"/>
      <c r="H37" s="89">
        <v>-5568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</row>
    <row r="38" spans="4:15" s="25" customFormat="1" ht="15.75">
      <c r="D38" s="125"/>
      <c r="E38" s="125"/>
      <c r="F38" s="109"/>
      <c r="G38" s="109"/>
      <c r="H38" s="109"/>
      <c r="K38" s="109"/>
      <c r="L38" s="109"/>
      <c r="M38" s="109"/>
      <c r="N38" s="109"/>
      <c r="O38" s="109"/>
    </row>
    <row r="39" spans="1:16" s="25" customFormat="1" ht="16.5" thickBot="1">
      <c r="A39" s="87" t="s">
        <v>113</v>
      </c>
      <c r="D39" s="125"/>
      <c r="E39" s="125"/>
      <c r="F39" s="110">
        <f>SUM(F35:F37)</f>
        <v>11334</v>
      </c>
      <c r="G39" s="110"/>
      <c r="H39" s="110">
        <f>SUM(H35:H37)</f>
        <v>44997</v>
      </c>
      <c r="K39" s="110">
        <f>+K35-K37</f>
        <v>1463</v>
      </c>
      <c r="L39" s="110">
        <f>+L35-L37</f>
        <v>2176</v>
      </c>
      <c r="M39" s="110">
        <f>+M35-M37</f>
        <v>2796</v>
      </c>
      <c r="N39" s="110">
        <f>+N35-N37</f>
        <v>42052</v>
      </c>
      <c r="O39" s="110">
        <f>+O35-O37</f>
        <v>48487</v>
      </c>
      <c r="P39" s="36">
        <f>+H39-O39</f>
        <v>-3490</v>
      </c>
    </row>
    <row r="40" spans="4:8" s="25" customFormat="1" ht="16.5" thickTop="1">
      <c r="D40" s="125"/>
      <c r="E40" s="125"/>
      <c r="F40" s="44"/>
      <c r="G40" s="44"/>
      <c r="H40" s="115"/>
    </row>
    <row r="41" spans="1:8" s="25" customFormat="1" ht="15.75">
      <c r="A41" s="37" t="s">
        <v>15</v>
      </c>
      <c r="D41" s="125"/>
      <c r="E41" s="125"/>
      <c r="F41" s="44"/>
      <c r="G41" s="44"/>
      <c r="H41" s="115"/>
    </row>
    <row r="42" spans="4:8" s="25" customFormat="1" ht="15.75">
      <c r="D42" s="125"/>
      <c r="E42" s="125"/>
      <c r="F42" s="44"/>
      <c r="G42" s="44"/>
      <c r="H42" s="115"/>
    </row>
    <row r="43" spans="1:8" s="25" customFormat="1" ht="15.75">
      <c r="A43" s="104" t="s">
        <v>12</v>
      </c>
      <c r="B43" s="37" t="s">
        <v>16</v>
      </c>
      <c r="D43" s="123"/>
      <c r="E43" s="123"/>
      <c r="F43" s="45">
        <f>+F39/386340*100</f>
        <v>2.9336853548687687</v>
      </c>
      <c r="G43" s="45"/>
      <c r="H43" s="116">
        <f>+H39/386340*100</f>
        <v>11.646994874980587</v>
      </c>
    </row>
    <row r="44" spans="1:8" s="25" customFormat="1" ht="6.75" customHeight="1">
      <c r="A44" s="105"/>
      <c r="B44" s="42"/>
      <c r="D44" s="123"/>
      <c r="E44" s="123"/>
      <c r="F44" s="45"/>
      <c r="G44" s="45"/>
      <c r="H44" s="116"/>
    </row>
    <row r="45" spans="1:8" s="25" customFormat="1" ht="15.75">
      <c r="A45" s="106" t="s">
        <v>12</v>
      </c>
      <c r="B45" s="42" t="s">
        <v>17</v>
      </c>
      <c r="D45" s="123"/>
      <c r="E45" s="123"/>
      <c r="F45" s="121" t="s">
        <v>48</v>
      </c>
      <c r="G45" s="121"/>
      <c r="H45" s="121" t="s">
        <v>48</v>
      </c>
    </row>
    <row r="46" spans="6:8" s="25" customFormat="1" ht="15.75">
      <c r="F46" s="111"/>
      <c r="G46" s="111"/>
      <c r="H46" s="117"/>
    </row>
    <row r="47" spans="1:8" s="25" customFormat="1" ht="15.75">
      <c r="A47" s="41" t="s">
        <v>63</v>
      </c>
      <c r="B47" s="41"/>
      <c r="C47" s="41"/>
      <c r="D47" s="41"/>
      <c r="E47" s="41"/>
      <c r="F47" s="91"/>
      <c r="G47" s="91"/>
      <c r="H47" s="46"/>
    </row>
    <row r="48" spans="1:8" s="25" customFormat="1" ht="15.75">
      <c r="A48" s="87" t="s">
        <v>115</v>
      </c>
      <c r="B48" s="41"/>
      <c r="C48" s="41"/>
      <c r="D48" s="41"/>
      <c r="E48" s="41"/>
      <c r="F48" s="91"/>
      <c r="G48" s="91"/>
      <c r="H48" s="46"/>
    </row>
    <row r="49" spans="1:8" s="25" customFormat="1" ht="15.75">
      <c r="A49" s="41" t="s">
        <v>62</v>
      </c>
      <c r="B49" s="41"/>
      <c r="C49" s="41"/>
      <c r="D49" s="41"/>
      <c r="E49" s="41"/>
      <c r="F49" s="91"/>
      <c r="G49" s="91"/>
      <c r="H49" s="46"/>
    </row>
    <row r="50" spans="1:8" s="25" customFormat="1" ht="15.75">
      <c r="A50" s="87"/>
      <c r="B50" s="41"/>
      <c r="C50" s="41"/>
      <c r="D50" s="41"/>
      <c r="E50" s="41"/>
      <c r="F50" s="91"/>
      <c r="G50" s="91"/>
      <c r="H50" s="46"/>
    </row>
    <row r="51" spans="6:8" s="25" customFormat="1" ht="15.75">
      <c r="F51" s="36"/>
      <c r="G51" s="36"/>
      <c r="H51" s="36"/>
    </row>
    <row r="52" spans="6:8" s="25" customFormat="1" ht="15.75">
      <c r="F52" s="86"/>
      <c r="G52" s="86"/>
      <c r="H52" s="36"/>
    </row>
    <row r="53" spans="6:8" s="25" customFormat="1" ht="15.75">
      <c r="F53" s="86"/>
      <c r="G53" s="86"/>
      <c r="H53" s="114"/>
    </row>
    <row r="54" spans="6:8" s="25" customFormat="1" ht="15.75">
      <c r="F54" s="36"/>
      <c r="G54" s="36"/>
      <c r="H54" s="36"/>
    </row>
    <row r="55" spans="6:8" s="25" customFormat="1" ht="15.75">
      <c r="F55" s="36"/>
      <c r="G55" s="36"/>
      <c r="H55" s="36"/>
    </row>
    <row r="56" spans="6:8" s="25" customFormat="1" ht="15.75">
      <c r="F56" s="36"/>
      <c r="G56" s="36"/>
      <c r="H56" s="36"/>
    </row>
    <row r="57" spans="6:8" s="25" customFormat="1" ht="15.75">
      <c r="F57" s="36"/>
      <c r="G57" s="36"/>
      <c r="H57" s="36"/>
    </row>
    <row r="58" spans="6:8" s="25" customFormat="1" ht="15.75">
      <c r="F58" s="36"/>
      <c r="G58" s="36"/>
      <c r="H58" s="36"/>
    </row>
    <row r="59" spans="6:8" s="25" customFormat="1" ht="15.75">
      <c r="F59" s="36"/>
      <c r="G59" s="36"/>
      <c r="H59" s="36"/>
    </row>
    <row r="60" spans="6:8" s="25" customFormat="1" ht="15.75">
      <c r="F60" s="36"/>
      <c r="G60" s="36"/>
      <c r="H60" s="36"/>
    </row>
    <row r="61" spans="6:8" s="25" customFormat="1" ht="15.75">
      <c r="F61" s="36"/>
      <c r="G61" s="36"/>
      <c r="H61" s="36"/>
    </row>
    <row r="62" spans="6:8" s="25" customFormat="1" ht="15.75">
      <c r="F62" s="36"/>
      <c r="G62" s="36"/>
      <c r="H62" s="36"/>
    </row>
    <row r="63" spans="6:8" s="25" customFormat="1" ht="15.75">
      <c r="F63" s="36"/>
      <c r="G63" s="36"/>
      <c r="H63" s="36"/>
    </row>
    <row r="64" spans="6:8" s="25" customFormat="1" ht="15.75">
      <c r="F64" s="36"/>
      <c r="G64" s="36"/>
      <c r="H64" s="36"/>
    </row>
    <row r="65" spans="6:8" s="25" customFormat="1" ht="15.75">
      <c r="F65" s="36"/>
      <c r="G65" s="36"/>
      <c r="H65" s="36"/>
    </row>
    <row r="66" spans="6:8" s="25" customFormat="1" ht="15.75">
      <c r="F66" s="36"/>
      <c r="G66" s="36"/>
      <c r="H66" s="36"/>
    </row>
    <row r="67" spans="6:8" s="25" customFormat="1" ht="15.75">
      <c r="F67" s="36"/>
      <c r="G67" s="36"/>
      <c r="H67" s="36"/>
    </row>
    <row r="68" spans="6:8" s="25" customFormat="1" ht="15.75">
      <c r="F68" s="36"/>
      <c r="G68" s="36"/>
      <c r="H68" s="36"/>
    </row>
    <row r="69" spans="6:8" s="25" customFormat="1" ht="15.75">
      <c r="F69" s="36"/>
      <c r="G69" s="36"/>
      <c r="H69" s="36"/>
    </row>
    <row r="70" spans="6:8" s="25" customFormat="1" ht="15.75">
      <c r="F70" s="36"/>
      <c r="G70" s="36"/>
      <c r="H70" s="36"/>
    </row>
    <row r="71" spans="6:8" s="25" customFormat="1" ht="15.75">
      <c r="F71" s="36"/>
      <c r="G71" s="36"/>
      <c r="H71" s="36"/>
    </row>
    <row r="72" spans="6:8" s="25" customFormat="1" ht="15.75">
      <c r="F72" s="36"/>
      <c r="G72" s="36"/>
      <c r="H72" s="36"/>
    </row>
    <row r="73" spans="6:8" s="25" customFormat="1" ht="15.75">
      <c r="F73" s="36"/>
      <c r="G73" s="36"/>
      <c r="H73" s="36"/>
    </row>
    <row r="74" spans="6:8" s="25" customFormat="1" ht="15.75">
      <c r="F74" s="36"/>
      <c r="G74" s="36"/>
      <c r="H74" s="36"/>
    </row>
    <row r="75" spans="6:8" s="25" customFormat="1" ht="15.75">
      <c r="F75" s="36"/>
      <c r="G75" s="36"/>
      <c r="H75" s="36"/>
    </row>
    <row r="76" spans="6:8" s="25" customFormat="1" ht="15.75">
      <c r="F76" s="36"/>
      <c r="G76" s="36"/>
      <c r="H76" s="36"/>
    </row>
    <row r="77" spans="6:8" s="25" customFormat="1" ht="15.75">
      <c r="F77" s="36"/>
      <c r="G77" s="36"/>
      <c r="H77" s="36"/>
    </row>
    <row r="78" spans="6:8" s="25" customFormat="1" ht="15.75">
      <c r="F78" s="36"/>
      <c r="G78" s="36"/>
      <c r="H78" s="36"/>
    </row>
    <row r="79" spans="6:8" s="25" customFormat="1" ht="15.75">
      <c r="F79" s="36"/>
      <c r="G79" s="36"/>
      <c r="H79" s="36"/>
    </row>
    <row r="80" spans="6:8" s="25" customFormat="1" ht="15.75">
      <c r="F80" s="36"/>
      <c r="G80" s="36"/>
      <c r="H80" s="36"/>
    </row>
    <row r="81" spans="6:8" s="25" customFormat="1" ht="15.75">
      <c r="F81" s="36"/>
      <c r="G81" s="36"/>
      <c r="H81" s="36"/>
    </row>
    <row r="82" spans="6:8" s="25" customFormat="1" ht="15.75">
      <c r="F82" s="36"/>
      <c r="G82" s="36"/>
      <c r="H82" s="36"/>
    </row>
    <row r="83" spans="6:8" s="25" customFormat="1" ht="15.75">
      <c r="F83" s="36"/>
      <c r="G83" s="36"/>
      <c r="H83" s="36"/>
    </row>
    <row r="84" spans="6:8" s="25" customFormat="1" ht="15.75">
      <c r="F84" s="36"/>
      <c r="G84" s="36"/>
      <c r="H84" s="36"/>
    </row>
    <row r="85" spans="6:8" s="25" customFormat="1" ht="15.75">
      <c r="F85" s="36"/>
      <c r="G85" s="36"/>
      <c r="H85" s="36"/>
    </row>
    <row r="86" spans="6:8" s="25" customFormat="1" ht="15.75">
      <c r="F86" s="36"/>
      <c r="G86" s="36"/>
      <c r="H86" s="36"/>
    </row>
    <row r="87" spans="6:8" s="25" customFormat="1" ht="15.75">
      <c r="F87" s="36"/>
      <c r="G87" s="36"/>
      <c r="H87" s="36"/>
    </row>
    <row r="88" spans="6:8" s="25" customFormat="1" ht="15.75">
      <c r="F88" s="36"/>
      <c r="G88" s="36"/>
      <c r="H88" s="36"/>
    </row>
    <row r="89" spans="6:8" s="25" customFormat="1" ht="15.75">
      <c r="F89" s="36"/>
      <c r="G89" s="36"/>
      <c r="H89" s="36"/>
    </row>
    <row r="90" spans="6:8" s="25" customFormat="1" ht="15.75">
      <c r="F90" s="36"/>
      <c r="G90" s="36"/>
      <c r="H90" s="36"/>
    </row>
    <row r="91" spans="6:8" s="25" customFormat="1" ht="15.75">
      <c r="F91" s="36"/>
      <c r="G91" s="36"/>
      <c r="H91" s="36"/>
    </row>
    <row r="92" spans="6:8" s="25" customFormat="1" ht="15.75">
      <c r="F92" s="36"/>
      <c r="G92" s="36"/>
      <c r="H92" s="36"/>
    </row>
    <row r="93" spans="6:8" s="25" customFormat="1" ht="15.75">
      <c r="F93" s="36"/>
      <c r="G93" s="36"/>
      <c r="H93" s="36"/>
    </row>
    <row r="94" spans="6:8" s="25" customFormat="1" ht="15.75">
      <c r="F94" s="36"/>
      <c r="G94" s="36"/>
      <c r="H94" s="36"/>
    </row>
    <row r="95" spans="6:8" s="25" customFormat="1" ht="15.75">
      <c r="F95" s="36"/>
      <c r="G95" s="36"/>
      <c r="H95" s="36"/>
    </row>
    <row r="96" spans="6:8" s="25" customFormat="1" ht="15.75">
      <c r="F96" s="36"/>
      <c r="G96" s="36"/>
      <c r="H96" s="36"/>
    </row>
    <row r="97" spans="6:8" s="25" customFormat="1" ht="15.75">
      <c r="F97" s="36"/>
      <c r="G97" s="36"/>
      <c r="H97" s="36"/>
    </row>
    <row r="98" spans="6:8" s="25" customFormat="1" ht="15.75">
      <c r="F98" s="36"/>
      <c r="G98" s="36"/>
      <c r="H98" s="36"/>
    </row>
    <row r="99" spans="6:8" s="25" customFormat="1" ht="15.75">
      <c r="F99" s="36"/>
      <c r="G99" s="36"/>
      <c r="H99" s="36"/>
    </row>
    <row r="100" spans="6:8" s="25" customFormat="1" ht="15.75">
      <c r="F100" s="36"/>
      <c r="G100" s="36"/>
      <c r="H100" s="36"/>
    </row>
    <row r="101" spans="6:8" s="25" customFormat="1" ht="15.75">
      <c r="F101" s="36"/>
      <c r="G101" s="36"/>
      <c r="H101" s="36"/>
    </row>
    <row r="102" spans="6:8" s="25" customFormat="1" ht="15.75">
      <c r="F102" s="36"/>
      <c r="G102" s="36"/>
      <c r="H102" s="36"/>
    </row>
    <row r="103" spans="6:8" s="25" customFormat="1" ht="15.75">
      <c r="F103" s="36"/>
      <c r="G103" s="36"/>
      <c r="H103" s="36"/>
    </row>
    <row r="104" spans="6:8" s="25" customFormat="1" ht="15.75">
      <c r="F104" s="36"/>
      <c r="G104" s="36"/>
      <c r="H104" s="36"/>
    </row>
    <row r="105" spans="6:8" s="25" customFormat="1" ht="15.75">
      <c r="F105" s="36"/>
      <c r="G105" s="36"/>
      <c r="H105" s="36"/>
    </row>
    <row r="106" spans="6:8" s="25" customFormat="1" ht="15.75">
      <c r="F106" s="36"/>
      <c r="G106" s="36"/>
      <c r="H106" s="36"/>
    </row>
    <row r="107" spans="6:8" s="25" customFormat="1" ht="15.75">
      <c r="F107" s="36"/>
      <c r="G107" s="36"/>
      <c r="H107" s="36"/>
    </row>
    <row r="108" spans="6:8" s="25" customFormat="1" ht="15.75">
      <c r="F108" s="36"/>
      <c r="G108" s="36"/>
      <c r="H108" s="36"/>
    </row>
    <row r="109" spans="6:8" s="25" customFormat="1" ht="15.75">
      <c r="F109" s="36"/>
      <c r="G109" s="36"/>
      <c r="H109" s="36"/>
    </row>
    <row r="110" spans="6:8" s="25" customFormat="1" ht="15.75">
      <c r="F110" s="36"/>
      <c r="G110" s="36"/>
      <c r="H110" s="36"/>
    </row>
    <row r="111" spans="6:8" s="25" customFormat="1" ht="15.75">
      <c r="F111" s="36"/>
      <c r="G111" s="36"/>
      <c r="H111" s="36"/>
    </row>
    <row r="112" spans="6:8" s="25" customFormat="1" ht="15.75">
      <c r="F112" s="36"/>
      <c r="G112" s="36"/>
      <c r="H112" s="36"/>
    </row>
    <row r="113" spans="6:8" s="25" customFormat="1" ht="15.75">
      <c r="F113" s="36"/>
      <c r="G113" s="36"/>
      <c r="H113" s="36"/>
    </row>
    <row r="114" spans="6:8" s="25" customFormat="1" ht="15.75">
      <c r="F114" s="36"/>
      <c r="G114" s="36"/>
      <c r="H114" s="36"/>
    </row>
    <row r="115" spans="6:8" s="25" customFormat="1" ht="15.75">
      <c r="F115" s="36"/>
      <c r="G115" s="36"/>
      <c r="H115" s="36"/>
    </row>
    <row r="116" spans="6:8" s="25" customFormat="1" ht="15.75">
      <c r="F116" s="36"/>
      <c r="G116" s="36"/>
      <c r="H116" s="36"/>
    </row>
    <row r="117" spans="6:8" s="25" customFormat="1" ht="15.75">
      <c r="F117" s="36"/>
      <c r="G117" s="36"/>
      <c r="H117" s="36"/>
    </row>
    <row r="118" spans="6:8" s="25" customFormat="1" ht="15.75">
      <c r="F118" s="36"/>
      <c r="G118" s="36"/>
      <c r="H118" s="36"/>
    </row>
    <row r="119" spans="6:8" s="25" customFormat="1" ht="15.75">
      <c r="F119" s="36"/>
      <c r="G119" s="36"/>
      <c r="H119" s="36"/>
    </row>
    <row r="120" spans="6:8" s="25" customFormat="1" ht="15.75">
      <c r="F120" s="36"/>
      <c r="G120" s="36"/>
      <c r="H120" s="36"/>
    </row>
    <row r="121" spans="6:8" s="25" customFormat="1" ht="15.75">
      <c r="F121" s="36"/>
      <c r="G121" s="36"/>
      <c r="H121" s="36"/>
    </row>
    <row r="122" spans="6:8" s="25" customFormat="1" ht="15.75">
      <c r="F122" s="36"/>
      <c r="G122" s="36"/>
      <c r="H122" s="36"/>
    </row>
    <row r="123" spans="6:8" s="25" customFormat="1" ht="15.75">
      <c r="F123" s="36"/>
      <c r="G123" s="36"/>
      <c r="H123" s="36"/>
    </row>
    <row r="124" spans="6:8" s="25" customFormat="1" ht="15.75">
      <c r="F124" s="36"/>
      <c r="G124" s="36"/>
      <c r="H124" s="36"/>
    </row>
    <row r="125" spans="6:8" s="25" customFormat="1" ht="15.75">
      <c r="F125" s="36"/>
      <c r="G125" s="36"/>
      <c r="H125" s="36"/>
    </row>
    <row r="126" spans="6:8" s="25" customFormat="1" ht="15.75">
      <c r="F126" s="36"/>
      <c r="G126" s="36"/>
      <c r="H126" s="36"/>
    </row>
    <row r="127" spans="6:8" s="25" customFormat="1" ht="15.75">
      <c r="F127" s="36"/>
      <c r="G127" s="36"/>
      <c r="H127" s="36"/>
    </row>
    <row r="128" spans="6:8" s="25" customFormat="1" ht="15.75">
      <c r="F128" s="36"/>
      <c r="G128" s="36"/>
      <c r="H128" s="36"/>
    </row>
    <row r="129" spans="6:8" s="25" customFormat="1" ht="15.75">
      <c r="F129" s="36"/>
      <c r="G129" s="36"/>
      <c r="H129" s="36"/>
    </row>
    <row r="130" spans="6:8" s="25" customFormat="1" ht="15.75">
      <c r="F130" s="36"/>
      <c r="G130" s="36"/>
      <c r="H130" s="36"/>
    </row>
    <row r="131" spans="6:8" s="25" customFormat="1" ht="15.75">
      <c r="F131" s="36"/>
      <c r="G131" s="36"/>
      <c r="H131" s="36"/>
    </row>
    <row r="132" spans="6:8" s="25" customFormat="1" ht="15.75">
      <c r="F132" s="36"/>
      <c r="G132" s="36"/>
      <c r="H132" s="36"/>
    </row>
    <row r="133" spans="6:8" s="25" customFormat="1" ht="15.75">
      <c r="F133" s="36"/>
      <c r="G133" s="36"/>
      <c r="H133" s="36"/>
    </row>
    <row r="134" spans="6:8" s="25" customFormat="1" ht="15.75">
      <c r="F134" s="36"/>
      <c r="G134" s="36"/>
      <c r="H134" s="36"/>
    </row>
    <row r="135" spans="6:8" s="25" customFormat="1" ht="15.75">
      <c r="F135" s="36"/>
      <c r="G135" s="36"/>
      <c r="H135" s="36"/>
    </row>
    <row r="136" spans="6:8" s="25" customFormat="1" ht="15.75">
      <c r="F136" s="36"/>
      <c r="G136" s="36"/>
      <c r="H136" s="36"/>
    </row>
    <row r="137" spans="6:8" s="25" customFormat="1" ht="15.75">
      <c r="F137" s="36"/>
      <c r="G137" s="36"/>
      <c r="H137" s="36"/>
    </row>
    <row r="138" spans="6:8" s="25" customFormat="1" ht="15.75">
      <c r="F138" s="36"/>
      <c r="G138" s="36"/>
      <c r="H138" s="36"/>
    </row>
    <row r="139" spans="6:8" s="25" customFormat="1" ht="15.75">
      <c r="F139" s="36"/>
      <c r="G139" s="36"/>
      <c r="H139" s="36"/>
    </row>
    <row r="140" spans="6:8" s="25" customFormat="1" ht="15.75">
      <c r="F140" s="36"/>
      <c r="G140" s="36"/>
      <c r="H140" s="36"/>
    </row>
    <row r="141" spans="6:8" s="25" customFormat="1" ht="15.75">
      <c r="F141" s="36"/>
      <c r="G141" s="36"/>
      <c r="H141" s="36"/>
    </row>
    <row r="142" spans="6:8" s="25" customFormat="1" ht="15.75">
      <c r="F142" s="36"/>
      <c r="G142" s="36"/>
      <c r="H142" s="36"/>
    </row>
    <row r="143" spans="6:8" s="25" customFormat="1" ht="15.75">
      <c r="F143" s="36"/>
      <c r="G143" s="36"/>
      <c r="H143" s="36"/>
    </row>
    <row r="144" spans="6:8" s="25" customFormat="1" ht="15.75">
      <c r="F144" s="36"/>
      <c r="G144" s="36"/>
      <c r="H144" s="36"/>
    </row>
    <row r="145" spans="6:8" s="25" customFormat="1" ht="15.75">
      <c r="F145" s="36"/>
      <c r="G145" s="36"/>
      <c r="H145" s="36"/>
    </row>
    <row r="146" spans="6:8" s="25" customFormat="1" ht="15.75">
      <c r="F146" s="36"/>
      <c r="G146" s="36"/>
      <c r="H146" s="36"/>
    </row>
    <row r="147" spans="6:8" s="25" customFormat="1" ht="15.75">
      <c r="F147" s="36"/>
      <c r="G147" s="36"/>
      <c r="H147" s="36"/>
    </row>
    <row r="148" spans="6:8" s="25" customFormat="1" ht="15.75">
      <c r="F148" s="36"/>
      <c r="G148" s="36"/>
      <c r="H148" s="36"/>
    </row>
    <row r="149" spans="6:8" s="25" customFormat="1" ht="15.75">
      <c r="F149" s="36"/>
      <c r="G149" s="36"/>
      <c r="H149" s="36"/>
    </row>
    <row r="150" spans="6:8" s="25" customFormat="1" ht="15.75">
      <c r="F150" s="36"/>
      <c r="G150" s="36"/>
      <c r="H150" s="36"/>
    </row>
    <row r="151" spans="6:8" s="25" customFormat="1" ht="15.75">
      <c r="F151" s="36"/>
      <c r="G151" s="36"/>
      <c r="H151" s="36"/>
    </row>
    <row r="152" spans="6:8" s="25" customFormat="1" ht="15.75">
      <c r="F152" s="36"/>
      <c r="G152" s="36"/>
      <c r="H152" s="36"/>
    </row>
    <row r="153" spans="6:8" s="25" customFormat="1" ht="15.75">
      <c r="F153" s="36"/>
      <c r="G153" s="36"/>
      <c r="H153" s="36"/>
    </row>
    <row r="154" spans="6:8" s="25" customFormat="1" ht="15.75">
      <c r="F154" s="36"/>
      <c r="G154" s="36"/>
      <c r="H154" s="36"/>
    </row>
    <row r="155" spans="6:8" s="25" customFormat="1" ht="15.75">
      <c r="F155" s="36"/>
      <c r="G155" s="36"/>
      <c r="H155" s="36"/>
    </row>
    <row r="156" spans="6:8" s="25" customFormat="1" ht="15.75">
      <c r="F156" s="36"/>
      <c r="G156" s="36"/>
      <c r="H156" s="36"/>
    </row>
    <row r="157" spans="6:8" s="25" customFormat="1" ht="15.75">
      <c r="F157" s="36"/>
      <c r="G157" s="36"/>
      <c r="H157" s="36"/>
    </row>
    <row r="158" spans="6:8" s="25" customFormat="1" ht="15.75">
      <c r="F158" s="36"/>
      <c r="G158" s="36"/>
      <c r="H158" s="36"/>
    </row>
    <row r="159" spans="6:8" s="25" customFormat="1" ht="15.75">
      <c r="F159" s="36"/>
      <c r="G159" s="36"/>
      <c r="H159" s="36"/>
    </row>
    <row r="160" spans="6:8" s="25" customFormat="1" ht="15.75">
      <c r="F160" s="36"/>
      <c r="G160" s="36"/>
      <c r="H160" s="36"/>
    </row>
    <row r="161" spans="6:8" s="25" customFormat="1" ht="15.75">
      <c r="F161" s="36"/>
      <c r="G161" s="36"/>
      <c r="H161" s="36"/>
    </row>
    <row r="162" spans="6:8" s="25" customFormat="1" ht="15.75">
      <c r="F162" s="36"/>
      <c r="G162" s="36"/>
      <c r="H162" s="36"/>
    </row>
    <row r="163" spans="6:8" s="25" customFormat="1" ht="15.75">
      <c r="F163" s="36"/>
      <c r="G163" s="36"/>
      <c r="H163" s="36"/>
    </row>
    <row r="164" spans="6:8" s="25" customFormat="1" ht="15.75">
      <c r="F164" s="36"/>
      <c r="G164" s="36"/>
      <c r="H164" s="36"/>
    </row>
    <row r="165" spans="6:8" s="25" customFormat="1" ht="15.75">
      <c r="F165" s="36"/>
      <c r="G165" s="36"/>
      <c r="H165" s="36"/>
    </row>
    <row r="166" spans="6:8" s="25" customFormat="1" ht="15.75">
      <c r="F166" s="36"/>
      <c r="G166" s="36"/>
      <c r="H166" s="36"/>
    </row>
    <row r="167" spans="6:8" s="25" customFormat="1" ht="15.75">
      <c r="F167" s="36"/>
      <c r="G167" s="36"/>
      <c r="H167" s="36"/>
    </row>
    <row r="168" spans="6:8" s="25" customFormat="1" ht="15.75">
      <c r="F168" s="36"/>
      <c r="G168" s="36"/>
      <c r="H168" s="36"/>
    </row>
    <row r="169" spans="6:8" s="25" customFormat="1" ht="15.75">
      <c r="F169" s="36"/>
      <c r="G169" s="36"/>
      <c r="H169" s="36"/>
    </row>
    <row r="170" spans="6:8" s="25" customFormat="1" ht="15.75">
      <c r="F170" s="36"/>
      <c r="G170" s="36"/>
      <c r="H170" s="36"/>
    </row>
    <row r="171" spans="6:8" s="25" customFormat="1" ht="15.75">
      <c r="F171" s="36"/>
      <c r="G171" s="36"/>
      <c r="H171" s="36"/>
    </row>
  </sheetData>
  <printOptions horizontalCentered="1"/>
  <pageMargins left="0.748031496062992" right="0.196850393700787" top="0.78740157480315" bottom="0.196850393700787" header="0.511811023622047" footer="0.511811023622047"/>
  <pageSetup fitToHeight="2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D11" sqref="D11"/>
    </sheetView>
  </sheetViews>
  <sheetFormatPr defaultColWidth="9.00390625" defaultRowHeight="15.75"/>
  <cols>
    <col min="1" max="1" width="24.125" style="81" customWidth="1"/>
    <col min="2" max="2" width="6.25390625" style="81" customWidth="1"/>
    <col min="3" max="3" width="3.375" style="81" customWidth="1"/>
    <col min="4" max="4" width="13.125" style="81" customWidth="1"/>
    <col min="5" max="6" width="12.75390625" style="81" customWidth="1"/>
    <col min="7" max="7" width="12.25390625" style="81" customWidth="1"/>
    <col min="8" max="8" width="11.625" style="81" customWidth="1"/>
    <col min="9" max="16384" width="8.125" style="81" customWidth="1"/>
  </cols>
  <sheetData>
    <row r="1" spans="1:16" s="9" customFormat="1" ht="15.75">
      <c r="A1" s="147" t="s">
        <v>76</v>
      </c>
      <c r="B1" s="17"/>
      <c r="C1" s="17"/>
      <c r="D1" s="18"/>
      <c r="E1" s="18"/>
      <c r="F1" s="18"/>
      <c r="H1" s="8"/>
      <c r="K1" s="20"/>
      <c r="L1" s="48"/>
      <c r="M1" s="18"/>
      <c r="N1" s="18"/>
      <c r="O1" s="6"/>
      <c r="P1" s="6"/>
    </row>
    <row r="2" spans="1:16" s="9" customFormat="1" ht="15.75">
      <c r="A2" s="147" t="s">
        <v>77</v>
      </c>
      <c r="B2" s="17"/>
      <c r="C2" s="17"/>
      <c r="D2" s="18"/>
      <c r="E2" s="18"/>
      <c r="F2" s="18"/>
      <c r="H2" s="8"/>
      <c r="K2" s="20"/>
      <c r="L2" s="48"/>
      <c r="M2" s="18"/>
      <c r="N2" s="18"/>
      <c r="O2" s="6"/>
      <c r="P2" s="6"/>
    </row>
    <row r="3" spans="1:16" s="9" customFormat="1" ht="15.75">
      <c r="A3" s="1" t="s">
        <v>0</v>
      </c>
      <c r="B3" s="17"/>
      <c r="C3" s="17"/>
      <c r="D3" s="130"/>
      <c r="E3" s="18"/>
      <c r="F3" s="18"/>
      <c r="G3" s="15"/>
      <c r="H3" s="18"/>
      <c r="J3" s="18"/>
      <c r="K3" s="18"/>
      <c r="L3" s="18"/>
      <c r="M3" s="18"/>
      <c r="N3" s="18"/>
      <c r="O3" s="6"/>
      <c r="P3" s="6"/>
    </row>
    <row r="4" spans="1:7" s="9" customFormat="1" ht="15.75">
      <c r="A4" s="85" t="s">
        <v>51</v>
      </c>
      <c r="B4" s="23"/>
      <c r="C4" s="23"/>
      <c r="D4" s="24"/>
      <c r="E4" s="24"/>
      <c r="F4" s="24"/>
      <c r="G4" s="21"/>
    </row>
    <row r="5" spans="1:8" s="9" customFormat="1" ht="15.75">
      <c r="A5" s="7"/>
      <c r="B5" s="23"/>
      <c r="C5" s="23"/>
      <c r="D5" s="24"/>
      <c r="E5" s="24"/>
      <c r="F5" s="24"/>
      <c r="G5" s="24"/>
      <c r="H5" s="21"/>
    </row>
    <row r="6" spans="1:8" s="9" customFormat="1" ht="15.75">
      <c r="A6" s="22"/>
      <c r="B6" s="23"/>
      <c r="C6" s="23"/>
      <c r="D6" s="94" t="s">
        <v>25</v>
      </c>
      <c r="E6" s="84"/>
      <c r="F6" s="84"/>
      <c r="G6" s="95"/>
      <c r="H6" s="96"/>
    </row>
    <row r="7" spans="1:8" s="9" customFormat="1" ht="15.75">
      <c r="A7" s="22"/>
      <c r="B7" s="23"/>
      <c r="C7" s="23"/>
      <c r="D7" s="94" t="s">
        <v>74</v>
      </c>
      <c r="E7" s="84"/>
      <c r="F7" s="84"/>
      <c r="G7" s="95"/>
      <c r="H7" s="96"/>
    </row>
    <row r="8" spans="2:9" s="9" customFormat="1" ht="15.75">
      <c r="B8" s="49"/>
      <c r="C8" s="49"/>
      <c r="D8" s="97" t="s">
        <v>97</v>
      </c>
      <c r="E8" s="98"/>
      <c r="F8" s="98"/>
      <c r="G8" s="98"/>
      <c r="H8" s="98"/>
      <c r="I8" s="50"/>
    </row>
    <row r="9" spans="2:9" s="9" customFormat="1" ht="15.75">
      <c r="B9" s="2"/>
      <c r="C9" s="2"/>
      <c r="D9" s="14"/>
      <c r="E9" s="3"/>
      <c r="F9" s="3"/>
      <c r="G9" s="3"/>
      <c r="H9" s="3"/>
      <c r="I9" s="3"/>
    </row>
    <row r="10" spans="4:8" s="77" customFormat="1" ht="15.75">
      <c r="D10" s="78" t="s">
        <v>18</v>
      </c>
      <c r="E10" s="78" t="s">
        <v>18</v>
      </c>
      <c r="F10" s="78" t="s">
        <v>98</v>
      </c>
      <c r="G10" s="78" t="s">
        <v>19</v>
      </c>
      <c r="H10" s="78" t="s">
        <v>20</v>
      </c>
    </row>
    <row r="11" spans="3:8" s="77" customFormat="1" ht="15.75">
      <c r="C11" s="78"/>
      <c r="D11" s="78" t="s">
        <v>21</v>
      </c>
      <c r="E11" s="78" t="s">
        <v>22</v>
      </c>
      <c r="F11" s="78" t="s">
        <v>23</v>
      </c>
      <c r="G11" s="78" t="s">
        <v>24</v>
      </c>
      <c r="H11" s="78"/>
    </row>
    <row r="12" spans="3:8" s="77" customFormat="1" ht="15.75">
      <c r="C12" s="78"/>
      <c r="D12" s="78" t="s">
        <v>4</v>
      </c>
      <c r="E12" s="78" t="s">
        <v>4</v>
      </c>
      <c r="F12" s="78" t="s">
        <v>4</v>
      </c>
      <c r="G12" s="78" t="s">
        <v>4</v>
      </c>
      <c r="H12" s="78" t="s">
        <v>4</v>
      </c>
    </row>
    <row r="13" spans="3:8" s="77" customFormat="1" ht="15.75">
      <c r="C13" s="78"/>
      <c r="D13" s="79"/>
      <c r="E13" s="79"/>
      <c r="F13" s="79"/>
      <c r="G13" s="79"/>
      <c r="H13" s="79"/>
    </row>
    <row r="14" spans="1:8" ht="15.75">
      <c r="A14" s="77" t="s">
        <v>103</v>
      </c>
      <c r="B14" s="77"/>
      <c r="C14" s="78"/>
      <c r="D14" s="80"/>
      <c r="E14" s="80"/>
      <c r="F14" s="80"/>
      <c r="G14" s="80"/>
      <c r="H14" s="80"/>
    </row>
    <row r="15" spans="1:8" ht="15.75">
      <c r="A15" s="83" t="s">
        <v>75</v>
      </c>
      <c r="B15" s="77"/>
      <c r="C15" s="78"/>
      <c r="D15" s="80"/>
      <c r="E15" s="80"/>
      <c r="F15" s="80"/>
      <c r="G15" s="80"/>
      <c r="H15" s="80"/>
    </row>
    <row r="16" spans="3:8" ht="15.75">
      <c r="C16" s="122"/>
      <c r="D16" s="80"/>
      <c r="E16" s="80"/>
      <c r="F16" s="80"/>
      <c r="G16" s="80"/>
      <c r="H16" s="80"/>
    </row>
    <row r="17" spans="1:8" ht="15.75">
      <c r="A17" s="77" t="s">
        <v>54</v>
      </c>
      <c r="C17" s="122"/>
      <c r="D17" s="80"/>
      <c r="E17" s="80"/>
      <c r="F17" s="80"/>
      <c r="G17" s="80"/>
      <c r="H17" s="80"/>
    </row>
    <row r="18" spans="3:8" ht="15.75">
      <c r="C18" s="122"/>
      <c r="D18" s="80"/>
      <c r="E18" s="80"/>
      <c r="F18" s="80"/>
      <c r="G18" s="80"/>
      <c r="H18" s="80"/>
    </row>
    <row r="19" spans="1:8" ht="15.75">
      <c r="A19" s="92" t="s">
        <v>55</v>
      </c>
      <c r="C19" s="122"/>
      <c r="D19" s="80">
        <v>36447</v>
      </c>
      <c r="E19" s="80">
        <v>23268</v>
      </c>
      <c r="F19" s="119">
        <v>0</v>
      </c>
      <c r="G19" s="80">
        <v>152242</v>
      </c>
      <c r="H19" s="80">
        <f>SUM(D19:G19)</f>
        <v>211957</v>
      </c>
    </row>
    <row r="20" spans="1:8" ht="15.75">
      <c r="A20"/>
      <c r="C20" s="122"/>
      <c r="D20" s="80"/>
      <c r="E20" s="80"/>
      <c r="F20" s="80"/>
      <c r="G20" s="80"/>
      <c r="H20" s="80"/>
    </row>
    <row r="21" spans="1:8" ht="15.75">
      <c r="A21" s="81" t="s">
        <v>105</v>
      </c>
      <c r="C21" s="126"/>
      <c r="D21" s="80">
        <v>60138</v>
      </c>
      <c r="E21" s="80">
        <v>-23268</v>
      </c>
      <c r="F21" s="119">
        <v>0</v>
      </c>
      <c r="G21" s="143">
        <v>-36870</v>
      </c>
      <c r="H21" s="119">
        <v>0</v>
      </c>
    </row>
    <row r="22" spans="3:8" ht="15.75">
      <c r="C22" s="126"/>
      <c r="D22" s="80"/>
      <c r="E22" s="80"/>
      <c r="F22" s="119"/>
      <c r="G22" s="143"/>
      <c r="H22" s="119"/>
    </row>
    <row r="23" spans="1:8" ht="15.75">
      <c r="A23" s="82" t="s">
        <v>106</v>
      </c>
      <c r="C23" s="126"/>
      <c r="D23" s="119">
        <v>0</v>
      </c>
      <c r="E23" s="119">
        <v>0</v>
      </c>
      <c r="F23" s="119">
        <v>0</v>
      </c>
      <c r="G23" s="80">
        <f>+PNL!H39</f>
        <v>44997</v>
      </c>
      <c r="H23" s="80">
        <f>SUM(D23:G23)</f>
        <v>44997</v>
      </c>
    </row>
    <row r="24" spans="1:8" ht="15.75">
      <c r="A24" s="118"/>
      <c r="C24" s="126"/>
      <c r="D24" s="119"/>
      <c r="E24" s="119"/>
      <c r="F24" s="119"/>
      <c r="G24" s="80"/>
      <c r="H24" s="80"/>
    </row>
    <row r="25" spans="1:8" ht="15.75">
      <c r="A25" s="82" t="s">
        <v>99</v>
      </c>
      <c r="C25" s="126"/>
      <c r="D25" s="119">
        <v>0</v>
      </c>
      <c r="E25" s="119">
        <v>0</v>
      </c>
      <c r="F25" s="80">
        <v>-749</v>
      </c>
      <c r="G25" s="119">
        <v>0</v>
      </c>
      <c r="H25" s="80">
        <f>SUM(D25:G25)</f>
        <v>-749</v>
      </c>
    </row>
    <row r="26" spans="1:8" ht="15.75">
      <c r="A26" s="82"/>
      <c r="C26" s="122"/>
      <c r="D26" s="120"/>
      <c r="E26" s="120"/>
      <c r="F26" s="120"/>
      <c r="G26" s="80"/>
      <c r="H26" s="119"/>
    </row>
    <row r="27" spans="3:8" ht="15.75">
      <c r="C27" s="122"/>
      <c r="D27" s="99"/>
      <c r="E27" s="99"/>
      <c r="F27" s="99"/>
      <c r="G27" s="99"/>
      <c r="H27" s="99"/>
    </row>
    <row r="28" spans="1:8" ht="16.5" thickBot="1">
      <c r="A28" s="82" t="s">
        <v>104</v>
      </c>
      <c r="C28" s="122"/>
      <c r="D28" s="100">
        <f>SUM(D19:D26)</f>
        <v>96585</v>
      </c>
      <c r="E28" s="150">
        <v>0</v>
      </c>
      <c r="F28" s="100">
        <f>SUM(F19:F26)</f>
        <v>-749</v>
      </c>
      <c r="G28" s="100">
        <f>SUM(G19:G26)</f>
        <v>160369</v>
      </c>
      <c r="H28" s="100">
        <f>SUM(H19:H26)</f>
        <v>256205</v>
      </c>
    </row>
    <row r="29" spans="4:8" ht="16.5" thickTop="1">
      <c r="D29" s="80"/>
      <c r="E29" s="80"/>
      <c r="F29" s="80"/>
      <c r="G29" s="80"/>
      <c r="H29" s="80"/>
    </row>
    <row r="30" spans="4:8" ht="15.75">
      <c r="D30" s="80"/>
      <c r="E30" s="80"/>
      <c r="F30" s="80"/>
      <c r="G30" s="80"/>
      <c r="H30" s="80"/>
    </row>
    <row r="31" spans="1:3" s="9" customFormat="1" ht="15.75">
      <c r="A31" s="41" t="s">
        <v>64</v>
      </c>
      <c r="B31" s="63"/>
      <c r="C31" s="63"/>
    </row>
    <row r="32" spans="1:3" s="9" customFormat="1" ht="15.75">
      <c r="A32" s="87" t="s">
        <v>116</v>
      </c>
      <c r="B32" s="63"/>
      <c r="C32" s="63"/>
    </row>
    <row r="33" spans="1:8" ht="15.75">
      <c r="A33" s="41" t="s">
        <v>65</v>
      </c>
      <c r="D33" s="80"/>
      <c r="E33" s="80"/>
      <c r="F33" s="80"/>
      <c r="G33" s="131"/>
      <c r="H33" s="80"/>
    </row>
    <row r="34" spans="4:8" ht="15.75">
      <c r="D34" s="80"/>
      <c r="E34" s="80"/>
      <c r="F34" s="80"/>
      <c r="G34" s="80"/>
      <c r="H34" s="80"/>
    </row>
    <row r="35" spans="4:8" ht="15.75">
      <c r="D35" s="80"/>
      <c r="E35" s="80"/>
      <c r="F35" s="80"/>
      <c r="G35" s="80"/>
      <c r="H35" s="80"/>
    </row>
    <row r="36" spans="4:8" ht="15.75">
      <c r="D36" s="80"/>
      <c r="E36" s="80"/>
      <c r="F36" s="80"/>
      <c r="G36" s="80"/>
      <c r="H36" s="80"/>
    </row>
    <row r="37" spans="4:8" ht="15.75">
      <c r="D37" s="80"/>
      <c r="E37" s="80"/>
      <c r="F37" s="80"/>
      <c r="G37" s="80"/>
      <c r="H37" s="80"/>
    </row>
    <row r="38" spans="4:8" ht="15.75">
      <c r="D38" s="80"/>
      <c r="E38" s="80"/>
      <c r="F38" s="80"/>
      <c r="G38" s="80"/>
      <c r="H38" s="80"/>
    </row>
    <row r="39" spans="4:8" ht="15.75">
      <c r="D39" s="80"/>
      <c r="E39" s="80"/>
      <c r="F39" s="80"/>
      <c r="G39" s="80"/>
      <c r="H39" s="80"/>
    </row>
    <row r="40" spans="4:8" ht="15.75">
      <c r="D40" s="80"/>
      <c r="E40" s="80"/>
      <c r="F40" s="80"/>
      <c r="G40" s="80"/>
      <c r="H40" s="80"/>
    </row>
    <row r="41" spans="4:8" ht="15.75">
      <c r="D41" s="80"/>
      <c r="E41" s="80"/>
      <c r="F41" s="80"/>
      <c r="G41" s="80"/>
      <c r="H41" s="80"/>
    </row>
    <row r="42" spans="4:8" ht="15.75">
      <c r="D42" s="80"/>
      <c r="E42" s="80"/>
      <c r="F42" s="80"/>
      <c r="G42" s="80"/>
      <c r="H42" s="80"/>
    </row>
    <row r="43" spans="4:8" ht="15.75">
      <c r="D43" s="80"/>
      <c r="E43" s="80"/>
      <c r="F43" s="80"/>
      <c r="G43" s="80"/>
      <c r="H43" s="80"/>
    </row>
    <row r="44" spans="4:8" ht="15.75">
      <c r="D44" s="80"/>
      <c r="E44" s="80"/>
      <c r="F44" s="80"/>
      <c r="G44" s="80"/>
      <c r="H44" s="80"/>
    </row>
    <row r="45" spans="4:8" ht="15.75">
      <c r="D45" s="80"/>
      <c r="E45" s="80"/>
      <c r="F45" s="80"/>
      <c r="G45" s="80"/>
      <c r="H45" s="80"/>
    </row>
    <row r="46" spans="4:8" ht="15.75">
      <c r="D46" s="80"/>
      <c r="E46" s="80"/>
      <c r="F46" s="80"/>
      <c r="G46" s="80"/>
      <c r="H46" s="80"/>
    </row>
  </sheetData>
  <printOptions horizontalCentered="1"/>
  <pageMargins left="0.354330708661417" right="0.196850393700787" top="0.393700787401575" bottom="0.393700787401575" header="0.511811023622047" footer="0.511811023622047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4"/>
  <sheetViews>
    <sheetView workbookViewId="0" topLeftCell="A1">
      <selection activeCell="F7" sqref="F7:F8"/>
    </sheetView>
  </sheetViews>
  <sheetFormatPr defaultColWidth="9.00390625" defaultRowHeight="15.75"/>
  <cols>
    <col min="1" max="1" width="3.75390625" style="9" customWidth="1"/>
    <col min="2" max="2" width="8.00390625" style="9" customWidth="1"/>
    <col min="3" max="3" width="9.75390625" style="9" customWidth="1"/>
    <col min="4" max="4" width="8.75390625" style="9" customWidth="1"/>
    <col min="5" max="5" width="9.75390625" style="9" customWidth="1"/>
    <col min="6" max="6" width="8.75390625" style="9" customWidth="1"/>
    <col min="7" max="7" width="15.375" style="9" customWidth="1"/>
    <col min="8" max="8" width="19.25390625" style="9" hidden="1" customWidth="1"/>
    <col min="9" max="16384" width="8.00390625" style="9" customWidth="1"/>
  </cols>
  <sheetData>
    <row r="1" spans="1:14" ht="15.75">
      <c r="A1" s="147" t="s">
        <v>76</v>
      </c>
      <c r="B1" s="17"/>
      <c r="C1" s="18"/>
      <c r="D1" s="18"/>
      <c r="E1" s="18"/>
      <c r="F1" s="18"/>
      <c r="I1" s="20"/>
      <c r="J1" s="48"/>
      <c r="K1" s="18"/>
      <c r="L1" s="18"/>
      <c r="M1" s="6"/>
      <c r="N1" s="6"/>
    </row>
    <row r="2" spans="1:14" ht="15.75">
      <c r="A2" s="147" t="s">
        <v>77</v>
      </c>
      <c r="B2" s="17"/>
      <c r="C2" s="18"/>
      <c r="D2" s="18"/>
      <c r="E2" s="18"/>
      <c r="F2" s="18"/>
      <c r="I2" s="20"/>
      <c r="J2" s="48"/>
      <c r="K2" s="18"/>
      <c r="L2" s="18"/>
      <c r="M2" s="6"/>
      <c r="N2" s="6"/>
    </row>
    <row r="3" spans="1:14" ht="15.75">
      <c r="A3" s="1" t="s">
        <v>0</v>
      </c>
      <c r="B3" s="17"/>
      <c r="C3" s="18"/>
      <c r="D3" s="18"/>
      <c r="E3" s="18"/>
      <c r="G3" s="15"/>
      <c r="H3" s="18"/>
      <c r="I3" s="18"/>
      <c r="J3" s="18"/>
      <c r="K3" s="18"/>
      <c r="L3" s="18"/>
      <c r="M3" s="6"/>
      <c r="N3" s="6"/>
    </row>
    <row r="4" spans="1:7" ht="15.75">
      <c r="A4" s="85" t="s">
        <v>50</v>
      </c>
      <c r="B4" s="23"/>
      <c r="C4" s="24"/>
      <c r="D4" s="24"/>
      <c r="E4" s="24"/>
      <c r="F4" s="24"/>
      <c r="G4" s="21"/>
    </row>
    <row r="5" spans="1:7" ht="15.75">
      <c r="A5" s="85"/>
      <c r="B5" s="23"/>
      <c r="C5" s="24"/>
      <c r="D5" s="24"/>
      <c r="E5" s="24"/>
      <c r="F5" s="24"/>
      <c r="G5" s="21"/>
    </row>
    <row r="6" spans="1:7" ht="15.75">
      <c r="A6" s="72" t="s">
        <v>28</v>
      </c>
      <c r="B6" s="2"/>
      <c r="C6" s="3"/>
      <c r="D6" s="3"/>
      <c r="E6" s="3"/>
      <c r="F6" s="3"/>
      <c r="G6" s="130"/>
    </row>
    <row r="7" spans="1:7" ht="15.75">
      <c r="A7" s="73" t="s">
        <v>107</v>
      </c>
      <c r="B7" s="49"/>
      <c r="C7" s="50"/>
      <c r="D7" s="50"/>
      <c r="E7" s="50"/>
      <c r="F7" s="50"/>
      <c r="G7" s="50"/>
    </row>
    <row r="8" spans="1:8" ht="15.75">
      <c r="A8" s="7" t="s">
        <v>97</v>
      </c>
      <c r="H8" s="10"/>
    </row>
    <row r="9" spans="7:8" ht="15.75" hidden="1">
      <c r="G9" s="11"/>
      <c r="H9" s="51"/>
    </row>
    <row r="10" spans="3:8" ht="15.75">
      <c r="C10" s="44"/>
      <c r="G10" s="151">
        <v>2004</v>
      </c>
      <c r="H10" s="51" t="s">
        <v>1</v>
      </c>
    </row>
    <row r="11" spans="7:8" ht="15.75">
      <c r="G11" s="11" t="s">
        <v>73</v>
      </c>
      <c r="H11" s="52" t="s">
        <v>2</v>
      </c>
    </row>
    <row r="12" spans="7:8" ht="15.75">
      <c r="G12" s="11" t="s">
        <v>29</v>
      </c>
      <c r="H12" s="53" t="s">
        <v>3</v>
      </c>
    </row>
    <row r="13" spans="7:8" ht="15.75">
      <c r="G13" s="129" t="s">
        <v>94</v>
      </c>
      <c r="H13" s="54">
        <v>36341</v>
      </c>
    </row>
    <row r="14" spans="7:8" ht="15.75">
      <c r="G14" s="11" t="s">
        <v>4</v>
      </c>
      <c r="H14" s="51" t="s">
        <v>4</v>
      </c>
    </row>
    <row r="16" spans="1:8" ht="15.75">
      <c r="A16" s="26"/>
      <c r="B16" t="s">
        <v>30</v>
      </c>
      <c r="G16" s="28">
        <v>62789</v>
      </c>
      <c r="H16" s="28">
        <v>36239</v>
      </c>
    </row>
    <row r="17" spans="1:8" ht="15.75">
      <c r="A17" s="26"/>
      <c r="B17" t="s">
        <v>31</v>
      </c>
      <c r="G17" s="28"/>
      <c r="H17" s="28"/>
    </row>
    <row r="18" spans="1:8" ht="15.75">
      <c r="A18" s="26"/>
      <c r="B18"/>
      <c r="G18" s="28"/>
      <c r="H18" s="28"/>
    </row>
    <row r="19" spans="1:8" ht="15.75">
      <c r="A19" s="26"/>
      <c r="B19" s="60" t="s">
        <v>32</v>
      </c>
      <c r="G19" s="103">
        <f>747+18853</f>
        <v>19600</v>
      </c>
      <c r="H19" s="56">
        <v>48112.4</v>
      </c>
    </row>
    <row r="20" spans="1:8" ht="15.75">
      <c r="A20" s="26"/>
      <c r="B20" s="60" t="s">
        <v>33</v>
      </c>
      <c r="G20" s="55">
        <f>2814-2426-545+923-1044</f>
        <v>-278</v>
      </c>
      <c r="H20" s="57"/>
    </row>
    <row r="21" spans="1:8" ht="15.75">
      <c r="A21" s="26"/>
      <c r="B21" s="62" t="s">
        <v>34</v>
      </c>
      <c r="G21" s="74">
        <f>+G16+G19+G20</f>
        <v>82111</v>
      </c>
      <c r="H21" s="75"/>
    </row>
    <row r="22" spans="1:8" ht="15.75">
      <c r="A22" s="26"/>
      <c r="B22" s="60"/>
      <c r="G22" s="55"/>
      <c r="H22" s="57"/>
    </row>
    <row r="23" spans="1:8" ht="15.75">
      <c r="A23" s="26"/>
      <c r="B23" s="62" t="s">
        <v>35</v>
      </c>
      <c r="G23" s="55"/>
      <c r="H23" s="57"/>
    </row>
    <row r="24" spans="1:8" ht="15.75">
      <c r="A24" s="26"/>
      <c r="B24" s="60" t="s">
        <v>36</v>
      </c>
      <c r="G24" s="103">
        <f>-9434-22071</f>
        <v>-31505</v>
      </c>
      <c r="H24" s="57"/>
    </row>
    <row r="25" spans="1:8" ht="15.75">
      <c r="A25" s="26"/>
      <c r="B25" s="60" t="s">
        <v>37</v>
      </c>
      <c r="G25" s="55">
        <f>-30255-2814-2842</f>
        <v>-35911</v>
      </c>
      <c r="H25" s="57"/>
    </row>
    <row r="26" spans="1:8" ht="15.75">
      <c r="A26" s="26"/>
      <c r="B26" s="62" t="s">
        <v>38</v>
      </c>
      <c r="G26" s="74">
        <f>SUM(G21:G25)</f>
        <v>14695</v>
      </c>
      <c r="H26" s="75"/>
    </row>
    <row r="27" spans="1:8" ht="15.75">
      <c r="A27" s="26"/>
      <c r="B27" s="62"/>
      <c r="G27" s="55"/>
      <c r="H27" s="59">
        <v>1438</v>
      </c>
    </row>
    <row r="28" spans="1:8" ht="15.75">
      <c r="A28" s="26"/>
      <c r="B28" s="62" t="s">
        <v>39</v>
      </c>
      <c r="G28" s="55"/>
      <c r="H28" s="57">
        <v>18</v>
      </c>
    </row>
    <row r="29" spans="1:8" ht="15.75">
      <c r="A29" s="26"/>
      <c r="B29" s="61" t="s">
        <v>46</v>
      </c>
      <c r="G29" s="55">
        <v>-50717</v>
      </c>
      <c r="H29" s="57">
        <v>0</v>
      </c>
    </row>
    <row r="30" spans="1:8" ht="15.75">
      <c r="A30" s="26"/>
      <c r="B30" s="61"/>
      <c r="G30" s="55"/>
      <c r="H30" s="57">
        <v>33196</v>
      </c>
    </row>
    <row r="31" spans="1:8" ht="15.75">
      <c r="A31" s="26"/>
      <c r="B31" s="62"/>
      <c r="G31" s="58">
        <f>SUM(G29:G30)</f>
        <v>-50717</v>
      </c>
      <c r="H31" s="59"/>
    </row>
    <row r="32" spans="1:8" ht="15.75">
      <c r="A32" s="26"/>
      <c r="B32" s="62"/>
      <c r="G32" s="55"/>
      <c r="H32" s="55"/>
    </row>
    <row r="33" spans="1:8" ht="15.75">
      <c r="A33" s="26"/>
      <c r="B33" s="62" t="s">
        <v>40</v>
      </c>
      <c r="G33" s="55"/>
      <c r="H33" s="55"/>
    </row>
    <row r="34" spans="1:8" ht="15.75">
      <c r="A34" s="26"/>
      <c r="B34" s="62"/>
      <c r="C34" s="102"/>
      <c r="G34" s="55">
        <v>33568</v>
      </c>
      <c r="H34" s="55"/>
    </row>
    <row r="35" spans="1:8" ht="15.75" hidden="1">
      <c r="A35" s="26"/>
      <c r="B35" s="62"/>
      <c r="C35" s="102" t="s">
        <v>41</v>
      </c>
      <c r="G35" s="55">
        <v>0</v>
      </c>
      <c r="H35" s="55"/>
    </row>
    <row r="36" spans="1:8" ht="15.75" hidden="1">
      <c r="A36" s="26"/>
      <c r="B36" s="62"/>
      <c r="C36" s="102" t="s">
        <v>42</v>
      </c>
      <c r="G36" s="55">
        <v>0</v>
      </c>
      <c r="H36" s="55"/>
    </row>
    <row r="37" spans="1:8" ht="15.75">
      <c r="A37" s="26"/>
      <c r="B37" s="62"/>
      <c r="G37" s="58">
        <f>SUM(G34:G36)</f>
        <v>33568</v>
      </c>
      <c r="H37" s="55"/>
    </row>
    <row r="38" spans="1:9" ht="15.75">
      <c r="A38" s="26"/>
      <c r="B38" s="62"/>
      <c r="G38" s="55"/>
      <c r="H38" s="55"/>
      <c r="I38" s="141"/>
    </row>
    <row r="39" spans="1:8" ht="15.75">
      <c r="A39" s="26"/>
      <c r="B39" s="60" t="s">
        <v>43</v>
      </c>
      <c r="G39" s="55">
        <f>+G26+G31+G37</f>
        <v>-2454</v>
      </c>
      <c r="H39" s="55"/>
    </row>
    <row r="40" spans="1:8" ht="15.75">
      <c r="A40" s="26"/>
      <c r="B40" s="60"/>
      <c r="G40" s="55"/>
      <c r="H40" s="55"/>
    </row>
    <row r="41" spans="1:8" ht="15.75">
      <c r="A41" s="26"/>
      <c r="B41" s="60" t="s">
        <v>44</v>
      </c>
      <c r="D41" s="140"/>
      <c r="G41" s="55">
        <v>90890</v>
      </c>
      <c r="H41" s="55"/>
    </row>
    <row r="42" spans="1:8" ht="15.75">
      <c r="A42" s="26"/>
      <c r="B42" s="62"/>
      <c r="G42" s="55"/>
      <c r="H42" s="55"/>
    </row>
    <row r="43" spans="1:8" ht="16.5" thickBot="1">
      <c r="A43" s="26"/>
      <c r="B43" s="60" t="s">
        <v>45</v>
      </c>
      <c r="G43" s="76">
        <f>+G39+G41</f>
        <v>88436</v>
      </c>
      <c r="H43" s="55"/>
    </row>
    <row r="44" spans="1:8" ht="16.5" thickTop="1">
      <c r="A44" s="26"/>
      <c r="B44" s="62"/>
      <c r="G44" s="55"/>
      <c r="H44" s="55"/>
    </row>
    <row r="45" ht="15.75">
      <c r="B45" s="63"/>
    </row>
    <row r="46" spans="1:7" ht="15.75">
      <c r="A46" s="41" t="s">
        <v>66</v>
      </c>
      <c r="B46" s="93"/>
      <c r="C46" s="41"/>
      <c r="D46" s="41"/>
      <c r="E46" s="41"/>
      <c r="F46" s="41"/>
      <c r="G46" s="41"/>
    </row>
    <row r="47" spans="1:7" ht="15.75">
      <c r="A47" s="87" t="s">
        <v>115</v>
      </c>
      <c r="B47" s="93"/>
      <c r="C47" s="41"/>
      <c r="D47" s="41"/>
      <c r="E47" s="41"/>
      <c r="F47" s="41"/>
      <c r="G47" s="41"/>
    </row>
    <row r="48" spans="1:2" ht="15.75">
      <c r="A48" s="41" t="s">
        <v>62</v>
      </c>
      <c r="B48" s="63"/>
    </row>
    <row r="49" ht="15.75">
      <c r="B49" s="63"/>
    </row>
    <row r="50" ht="15.75">
      <c r="B50" s="63"/>
    </row>
    <row r="51" ht="15.75">
      <c r="B51" s="63"/>
    </row>
    <row r="52" ht="15.75">
      <c r="B52" s="63"/>
    </row>
    <row r="53" ht="15.75">
      <c r="B53" s="63"/>
    </row>
    <row r="54" ht="15.75">
      <c r="B54" s="63"/>
    </row>
    <row r="55" ht="15.75">
      <c r="B55" s="63"/>
    </row>
    <row r="56" ht="15.75">
      <c r="B56" s="63"/>
    </row>
    <row r="57" ht="15.75">
      <c r="B57" s="63"/>
    </row>
    <row r="58" ht="15.75">
      <c r="B58" s="63"/>
    </row>
    <row r="59" ht="15.75">
      <c r="B59" s="63"/>
    </row>
    <row r="60" ht="15.75">
      <c r="B60" s="63"/>
    </row>
    <row r="61" ht="15.75">
      <c r="B61" s="63"/>
    </row>
    <row r="62" ht="15.75">
      <c r="B62" s="63"/>
    </row>
    <row r="63" ht="15.75">
      <c r="B63" s="63"/>
    </row>
    <row r="64" ht="15.75">
      <c r="B64" s="63"/>
    </row>
    <row r="65" ht="15.75">
      <c r="B65" s="63"/>
    </row>
    <row r="66" ht="15.75">
      <c r="B66" s="63"/>
    </row>
    <row r="67" ht="15.75">
      <c r="B67" s="63"/>
    </row>
    <row r="68" ht="15.75">
      <c r="B68" s="63"/>
    </row>
    <row r="69" ht="15.75">
      <c r="B69" s="63"/>
    </row>
    <row r="70" ht="15.75">
      <c r="B70" s="63"/>
    </row>
    <row r="71" ht="15.75">
      <c r="B71" s="63"/>
    </row>
    <row r="72" ht="15.75">
      <c r="B72" s="63"/>
    </row>
    <row r="73" ht="15.75">
      <c r="B73" s="63"/>
    </row>
    <row r="74" ht="15.75">
      <c r="B74" s="63"/>
    </row>
    <row r="75" ht="15.75">
      <c r="B75" s="63"/>
    </row>
    <row r="76" ht="15.75">
      <c r="B76" s="63"/>
    </row>
    <row r="77" ht="15.75">
      <c r="B77" s="63"/>
    </row>
    <row r="78" ht="15.75">
      <c r="B78" s="63"/>
    </row>
    <row r="79" ht="15.75">
      <c r="B79" s="63"/>
    </row>
    <row r="80" ht="15.75">
      <c r="B80" s="63"/>
    </row>
    <row r="81" ht="15.75">
      <c r="B81" s="63"/>
    </row>
    <row r="82" ht="15.75">
      <c r="B82" s="63"/>
    </row>
    <row r="83" ht="15.75">
      <c r="B83" s="63"/>
    </row>
    <row r="84" ht="15.75">
      <c r="B84" s="63"/>
    </row>
    <row r="85" ht="15.75">
      <c r="B85" s="63"/>
    </row>
    <row r="86" spans="2:7" ht="15.75">
      <c r="B86" s="63"/>
      <c r="G86" s="13" t="s">
        <v>47</v>
      </c>
    </row>
    <row r="87" ht="15.75">
      <c r="B87" s="63"/>
    </row>
    <row r="88" ht="15.75">
      <c r="B88" s="63"/>
    </row>
    <row r="89" ht="15.75">
      <c r="B89" s="63"/>
    </row>
    <row r="90" ht="15.75">
      <c r="B90" s="63"/>
    </row>
    <row r="91" ht="15.75">
      <c r="B91" s="63"/>
    </row>
    <row r="92" ht="15.75">
      <c r="B92" s="63"/>
    </row>
    <row r="93" ht="15.75">
      <c r="B93" s="63"/>
    </row>
    <row r="94" ht="15.75">
      <c r="B94" s="63"/>
    </row>
    <row r="95" ht="15.75">
      <c r="B95" s="63"/>
    </row>
    <row r="96" ht="15.75">
      <c r="B96" s="63"/>
    </row>
    <row r="97" ht="15.75">
      <c r="B97" s="63"/>
    </row>
    <row r="98" ht="15.75">
      <c r="B98" s="63"/>
    </row>
    <row r="99" ht="15.75">
      <c r="B99" s="63"/>
    </row>
    <row r="100" ht="15.75">
      <c r="B100" s="63"/>
    </row>
    <row r="101" ht="15.75">
      <c r="B101" s="63"/>
    </row>
    <row r="102" ht="15.75">
      <c r="B102" s="63"/>
    </row>
    <row r="103" ht="15.75">
      <c r="B103" s="63"/>
    </row>
    <row r="104" ht="15.75">
      <c r="B104" s="63"/>
    </row>
    <row r="105" ht="15.75">
      <c r="B105" s="63"/>
    </row>
    <row r="106" ht="15.75">
      <c r="B106" s="63"/>
    </row>
    <row r="107" ht="15.75">
      <c r="B107" s="63"/>
    </row>
    <row r="108" ht="15.75">
      <c r="B108" s="63"/>
    </row>
    <row r="109" ht="15.75">
      <c r="B109" s="63"/>
    </row>
    <row r="110" ht="15.75">
      <c r="B110" s="63"/>
    </row>
    <row r="111" ht="15.75">
      <c r="B111" s="63"/>
    </row>
    <row r="112" ht="15.75">
      <c r="B112" s="63"/>
    </row>
    <row r="113" ht="15.75">
      <c r="B113" s="63"/>
    </row>
    <row r="114" ht="15.75">
      <c r="B114" s="63"/>
    </row>
    <row r="115" ht="15.75">
      <c r="B115" s="63"/>
    </row>
    <row r="116" ht="15.75">
      <c r="B116" s="63"/>
    </row>
    <row r="117" ht="15.75">
      <c r="B117" s="63"/>
    </row>
    <row r="118" ht="15.75">
      <c r="B118" s="63"/>
    </row>
    <row r="119" ht="15.75">
      <c r="B119" s="63"/>
    </row>
    <row r="120" ht="15.75">
      <c r="B120" s="63"/>
    </row>
    <row r="121" ht="15.75">
      <c r="B121" s="63"/>
    </row>
    <row r="122" ht="15.75">
      <c r="B122" s="63"/>
    </row>
    <row r="123" ht="15.75">
      <c r="B123" s="63"/>
    </row>
    <row r="124" ht="15.75">
      <c r="B124" s="63"/>
    </row>
    <row r="125" ht="15.75">
      <c r="B125" s="63"/>
    </row>
    <row r="126" ht="15.75">
      <c r="B126" s="63"/>
    </row>
    <row r="127" ht="15.75">
      <c r="B127" s="63"/>
    </row>
    <row r="128" ht="15.75">
      <c r="B128" s="63"/>
    </row>
    <row r="129" ht="15.75">
      <c r="B129" s="63"/>
    </row>
    <row r="130" ht="15.75">
      <c r="B130" s="63"/>
    </row>
    <row r="131" ht="15.75">
      <c r="B131" s="63"/>
    </row>
    <row r="132" ht="15.75">
      <c r="B132" s="63"/>
    </row>
    <row r="133" ht="15.75">
      <c r="B133" s="63"/>
    </row>
    <row r="134" ht="15.75">
      <c r="B134" s="63"/>
    </row>
    <row r="135" ht="15.75">
      <c r="B135" s="63"/>
    </row>
    <row r="136" ht="15.75">
      <c r="B136" s="63"/>
    </row>
    <row r="137" ht="15.75">
      <c r="B137" s="63"/>
    </row>
    <row r="138" ht="15.75">
      <c r="B138" s="63"/>
    </row>
    <row r="139" ht="15.75">
      <c r="B139" s="63"/>
    </row>
    <row r="140" ht="15.75">
      <c r="B140" s="63"/>
    </row>
    <row r="141" ht="15.75">
      <c r="B141" s="63"/>
    </row>
    <row r="142" ht="15.75">
      <c r="B142" s="63"/>
    </row>
    <row r="143" ht="15.75">
      <c r="B143" s="63"/>
    </row>
    <row r="144" ht="15.75">
      <c r="B144" s="63"/>
    </row>
    <row r="145" ht="15.75">
      <c r="B145" s="63"/>
    </row>
    <row r="146" ht="15.75">
      <c r="B146" s="63"/>
    </row>
    <row r="147" ht="15.75">
      <c r="B147" s="63"/>
    </row>
    <row r="148" ht="15.75">
      <c r="B148" s="63"/>
    </row>
    <row r="149" ht="15.75">
      <c r="B149" s="63"/>
    </row>
    <row r="150" ht="15.75">
      <c r="B150" s="63"/>
    </row>
    <row r="151" ht="15.75">
      <c r="B151" s="63"/>
    </row>
    <row r="152" ht="15.75">
      <c r="B152" s="63"/>
    </row>
    <row r="153" ht="15.75">
      <c r="B153" s="63"/>
    </row>
    <row r="154" ht="15.75">
      <c r="B154" s="63"/>
    </row>
    <row r="155" ht="15.75">
      <c r="B155" s="63"/>
    </row>
    <row r="156" ht="15.75">
      <c r="B156" s="63"/>
    </row>
    <row r="157" ht="15.75">
      <c r="B157" s="63"/>
    </row>
    <row r="158" ht="15.75">
      <c r="B158" s="63"/>
    </row>
    <row r="159" ht="15.75">
      <c r="B159" s="63"/>
    </row>
    <row r="160" ht="15.75">
      <c r="B160" s="63"/>
    </row>
    <row r="161" ht="15.75">
      <c r="B161" s="63"/>
    </row>
    <row r="162" ht="15.75">
      <c r="B162" s="63"/>
    </row>
    <row r="163" ht="15.75">
      <c r="B163" s="63"/>
    </row>
    <row r="164" ht="15.75">
      <c r="B164" s="63"/>
    </row>
    <row r="165" ht="15.75">
      <c r="B165" s="63"/>
    </row>
    <row r="166" ht="15.75">
      <c r="B166" s="63"/>
    </row>
    <row r="167" ht="15.75">
      <c r="B167" s="63"/>
    </row>
    <row r="168" ht="15.75">
      <c r="B168" s="63"/>
    </row>
    <row r="169" ht="15.75">
      <c r="B169" s="63"/>
    </row>
    <row r="170" ht="15.75">
      <c r="B170" s="63"/>
    </row>
    <row r="171" ht="15.75">
      <c r="B171" s="63"/>
    </row>
    <row r="172" ht="15.75">
      <c r="B172" s="63"/>
    </row>
    <row r="173" ht="15.75">
      <c r="B173" s="63"/>
    </row>
    <row r="174" ht="15.75">
      <c r="B174" s="63"/>
    </row>
    <row r="175" ht="15.75">
      <c r="B175" s="63"/>
    </row>
    <row r="176" ht="15.75">
      <c r="B176" s="63"/>
    </row>
    <row r="177" ht="15.75">
      <c r="B177" s="63"/>
    </row>
    <row r="178" ht="15.75">
      <c r="B178" s="63"/>
    </row>
    <row r="179" ht="15.75">
      <c r="B179" s="63"/>
    </row>
    <row r="180" ht="15.75">
      <c r="B180" s="63"/>
    </row>
    <row r="181" ht="15.75">
      <c r="B181" s="63"/>
    </row>
    <row r="182" ht="15.75">
      <c r="B182" s="63"/>
    </row>
    <row r="183" ht="15.75">
      <c r="B183" s="63"/>
    </row>
    <row r="184" ht="15.75">
      <c r="B184" s="63"/>
    </row>
    <row r="185" ht="15.75">
      <c r="B185" s="63"/>
    </row>
    <row r="186" ht="15.75">
      <c r="B186" s="63"/>
    </row>
    <row r="187" ht="15.75">
      <c r="B187" s="63"/>
    </row>
    <row r="188" ht="15.75">
      <c r="B188" s="63"/>
    </row>
    <row r="189" ht="15.75">
      <c r="B189" s="63"/>
    </row>
    <row r="190" ht="15.75">
      <c r="B190" s="63"/>
    </row>
    <row r="191" ht="15.75">
      <c r="B191" s="63"/>
    </row>
    <row r="192" ht="15.75">
      <c r="B192" s="63"/>
    </row>
    <row r="193" ht="15.75">
      <c r="B193" s="63"/>
    </row>
    <row r="194" ht="15.75">
      <c r="B194" s="63"/>
    </row>
    <row r="195" ht="15.75">
      <c r="B195" s="63"/>
    </row>
    <row r="196" ht="15.75">
      <c r="B196" s="63"/>
    </row>
    <row r="197" ht="15.75">
      <c r="B197" s="63"/>
    </row>
    <row r="198" ht="15.75">
      <c r="B198" s="63"/>
    </row>
    <row r="199" ht="15.75">
      <c r="B199" s="63"/>
    </row>
    <row r="200" ht="15.75">
      <c r="B200" s="63"/>
    </row>
    <row r="201" ht="15.75">
      <c r="B201" s="63"/>
    </row>
    <row r="202" ht="15.75">
      <c r="B202" s="63"/>
    </row>
    <row r="203" ht="15.75">
      <c r="B203" s="63"/>
    </row>
    <row r="204" ht="15.75">
      <c r="B204" s="63"/>
    </row>
    <row r="205" ht="15.75">
      <c r="B205" s="63"/>
    </row>
    <row r="206" ht="15.75">
      <c r="B206" s="63"/>
    </row>
    <row r="207" ht="15.75">
      <c r="B207" s="63"/>
    </row>
    <row r="208" ht="15.75">
      <c r="B208" s="63"/>
    </row>
    <row r="209" ht="15.75">
      <c r="B209" s="63"/>
    </row>
    <row r="210" ht="15.75">
      <c r="B210" s="63"/>
    </row>
    <row r="211" ht="15.75">
      <c r="B211" s="63"/>
    </row>
    <row r="212" ht="15.75">
      <c r="B212" s="63"/>
    </row>
    <row r="213" ht="15.75">
      <c r="B213" s="63"/>
    </row>
    <row r="214" ht="15.75">
      <c r="B214" s="63"/>
    </row>
    <row r="215" ht="15.75">
      <c r="B215" s="63"/>
    </row>
    <row r="216" ht="15.75">
      <c r="B216" s="63"/>
    </row>
    <row r="217" ht="15.75">
      <c r="B217" s="63"/>
    </row>
    <row r="218" ht="15.75">
      <c r="B218" s="63"/>
    </row>
    <row r="219" ht="15.75">
      <c r="B219" s="63"/>
    </row>
    <row r="220" ht="15.75">
      <c r="B220" s="63"/>
    </row>
    <row r="221" ht="15.75">
      <c r="B221" s="63"/>
    </row>
    <row r="222" ht="15.75">
      <c r="B222" s="63"/>
    </row>
    <row r="223" ht="15.75">
      <c r="B223" s="63"/>
    </row>
    <row r="224" ht="15.75">
      <c r="B224" s="63"/>
    </row>
    <row r="225" ht="15.75">
      <c r="B225" s="63"/>
    </row>
    <row r="226" ht="15.75">
      <c r="B226" s="63"/>
    </row>
    <row r="227" ht="15.75">
      <c r="B227" s="63"/>
    </row>
    <row r="228" ht="15.75">
      <c r="B228" s="63"/>
    </row>
    <row r="229" ht="15.75">
      <c r="B229" s="63"/>
    </row>
    <row r="230" ht="15.75">
      <c r="B230" s="63"/>
    </row>
    <row r="231" ht="15.75">
      <c r="B231" s="63"/>
    </row>
    <row r="232" ht="15.75">
      <c r="B232" s="63"/>
    </row>
    <row r="233" ht="15.75">
      <c r="B233" s="63"/>
    </row>
    <row r="234" ht="15.75">
      <c r="B234" s="63"/>
    </row>
    <row r="235" ht="15.75">
      <c r="B235" s="63"/>
    </row>
    <row r="236" ht="15.75">
      <c r="B236" s="63"/>
    </row>
    <row r="237" ht="15.75">
      <c r="B237" s="63"/>
    </row>
    <row r="238" ht="15.75">
      <c r="B238" s="63"/>
    </row>
    <row r="239" ht="15.75">
      <c r="B239" s="63"/>
    </row>
    <row r="240" ht="15.75">
      <c r="B240" s="63"/>
    </row>
    <row r="241" ht="15.75">
      <c r="B241" s="63"/>
    </row>
    <row r="242" ht="15.75">
      <c r="B242" s="63"/>
    </row>
    <row r="243" ht="15.75">
      <c r="B243" s="63"/>
    </row>
    <row r="244" ht="15.75">
      <c r="B244" s="63"/>
    </row>
    <row r="245" ht="15.75">
      <c r="B245" s="63"/>
    </row>
    <row r="246" ht="15.75">
      <c r="B246" s="63"/>
    </row>
    <row r="247" ht="15.75">
      <c r="B247" s="63"/>
    </row>
    <row r="248" ht="15.75">
      <c r="B248" s="63"/>
    </row>
    <row r="249" ht="15.75">
      <c r="B249" s="63"/>
    </row>
    <row r="250" ht="15.75">
      <c r="B250" s="63"/>
    </row>
    <row r="251" ht="15.75">
      <c r="B251" s="63"/>
    </row>
    <row r="252" ht="15.75">
      <c r="B252" s="63"/>
    </row>
    <row r="253" ht="15.75">
      <c r="B253" s="63"/>
    </row>
    <row r="254" ht="15.75">
      <c r="B254" s="63"/>
    </row>
    <row r="255" ht="15.75">
      <c r="B255" s="63"/>
    </row>
    <row r="256" ht="15.75">
      <c r="B256" s="63"/>
    </row>
    <row r="257" ht="15.75">
      <c r="B257" s="63"/>
    </row>
    <row r="258" ht="15.75">
      <c r="B258" s="63"/>
    </row>
    <row r="259" ht="15.75">
      <c r="B259" s="63"/>
    </row>
    <row r="260" ht="15.75">
      <c r="B260" s="63"/>
    </row>
    <row r="261" ht="15.75">
      <c r="B261" s="63"/>
    </row>
    <row r="262" ht="15.75">
      <c r="B262" s="63"/>
    </row>
    <row r="263" ht="15.75">
      <c r="B263" s="63"/>
    </row>
    <row r="264" ht="15.75">
      <c r="B264" s="63"/>
    </row>
    <row r="265" ht="15.75">
      <c r="B265" s="63"/>
    </row>
    <row r="266" ht="15.75">
      <c r="B266" s="63"/>
    </row>
    <row r="267" ht="15.75">
      <c r="B267" s="63"/>
    </row>
    <row r="268" ht="15.75">
      <c r="B268" s="63"/>
    </row>
    <row r="269" ht="15.75">
      <c r="B269" s="63"/>
    </row>
    <row r="270" ht="15.75">
      <c r="B270" s="63"/>
    </row>
    <row r="271" ht="15.75">
      <c r="B271" s="63"/>
    </row>
    <row r="272" ht="15.75">
      <c r="B272" s="63"/>
    </row>
    <row r="273" ht="15.75">
      <c r="B273" s="63"/>
    </row>
    <row r="274" ht="15.75">
      <c r="B274" s="63"/>
    </row>
    <row r="275" ht="15.75">
      <c r="B275" s="63"/>
    </row>
    <row r="276" ht="15.75">
      <c r="B276" s="63"/>
    </row>
    <row r="277" ht="15.75">
      <c r="B277" s="63"/>
    </row>
    <row r="278" ht="15.75">
      <c r="B278" s="63"/>
    </row>
    <row r="279" ht="15.75">
      <c r="B279" s="63"/>
    </row>
    <row r="280" ht="15.75">
      <c r="B280" s="63"/>
    </row>
    <row r="281" ht="15.75">
      <c r="B281" s="63"/>
    </row>
    <row r="282" ht="15.75">
      <c r="B282" s="63"/>
    </row>
    <row r="283" ht="15.75">
      <c r="B283" s="63"/>
    </row>
    <row r="284" ht="15.75">
      <c r="B284" s="63"/>
    </row>
    <row r="285" ht="15.75">
      <c r="B285" s="63"/>
    </row>
    <row r="286" ht="15.75">
      <c r="B286" s="63"/>
    </row>
    <row r="287" ht="15.75">
      <c r="B287" s="63"/>
    </row>
    <row r="288" ht="15.75">
      <c r="B288" s="63"/>
    </row>
    <row r="289" ht="15.75">
      <c r="B289" s="63"/>
    </row>
    <row r="290" ht="15.75">
      <c r="B290" s="63"/>
    </row>
    <row r="291" ht="15.75">
      <c r="B291" s="63"/>
    </row>
    <row r="292" ht="15.75">
      <c r="B292" s="63"/>
    </row>
    <row r="293" ht="15.75">
      <c r="B293" s="63"/>
    </row>
    <row r="294" ht="15.75">
      <c r="B294" s="63"/>
    </row>
    <row r="295" ht="15.75">
      <c r="B295" s="63"/>
    </row>
    <row r="296" ht="15.75">
      <c r="B296" s="63"/>
    </row>
    <row r="297" ht="15.75">
      <c r="B297" s="63"/>
    </row>
    <row r="298" ht="15.75">
      <c r="B298" s="63"/>
    </row>
    <row r="299" ht="15.75">
      <c r="B299" s="63"/>
    </row>
    <row r="300" ht="15.75">
      <c r="B300" s="63"/>
    </row>
    <row r="301" ht="15.75">
      <c r="B301" s="63"/>
    </row>
    <row r="302" ht="15.75">
      <c r="B302" s="63"/>
    </row>
    <row r="303" ht="15.75">
      <c r="B303" s="63"/>
    </row>
    <row r="304" ht="15.75">
      <c r="B304" s="63"/>
    </row>
    <row r="305" ht="15.75">
      <c r="B305" s="63"/>
    </row>
    <row r="306" ht="15.75">
      <c r="B306" s="63"/>
    </row>
    <row r="307" ht="15.75">
      <c r="B307" s="63"/>
    </row>
    <row r="308" ht="15.75">
      <c r="B308" s="63"/>
    </row>
    <row r="309" ht="15.75">
      <c r="B309" s="63"/>
    </row>
    <row r="310" ht="15.75">
      <c r="B310" s="63"/>
    </row>
    <row r="311" ht="15.75">
      <c r="B311" s="63"/>
    </row>
    <row r="312" ht="15.75">
      <c r="B312" s="63"/>
    </row>
    <row r="313" ht="15.75">
      <c r="B313" s="63"/>
    </row>
    <row r="314" ht="15.75">
      <c r="B314" s="63"/>
    </row>
    <row r="315" ht="15.75">
      <c r="B315" s="63"/>
    </row>
    <row r="316" ht="15.75">
      <c r="B316" s="63"/>
    </row>
    <row r="317" ht="15.75">
      <c r="B317" s="63"/>
    </row>
    <row r="318" ht="15.75">
      <c r="B318" s="63"/>
    </row>
    <row r="319" ht="15.75">
      <c r="B319" s="63"/>
    </row>
    <row r="320" ht="15.75">
      <c r="B320" s="63"/>
    </row>
    <row r="321" ht="15.75">
      <c r="B321" s="63"/>
    </row>
    <row r="322" ht="15.75">
      <c r="B322" s="63"/>
    </row>
    <row r="323" ht="15.75">
      <c r="B323" s="63"/>
    </row>
    <row r="324" ht="15.75">
      <c r="B324" s="63"/>
    </row>
    <row r="325" ht="15.75">
      <c r="B325" s="63"/>
    </row>
    <row r="326" ht="15.75">
      <c r="B326" s="63"/>
    </row>
    <row r="327" ht="15.75">
      <c r="B327" s="63"/>
    </row>
    <row r="328" ht="15.75">
      <c r="B328" s="63"/>
    </row>
    <row r="329" ht="15.75">
      <c r="B329" s="63"/>
    </row>
    <row r="330" ht="15.75">
      <c r="B330" s="63"/>
    </row>
    <row r="331" ht="15.75">
      <c r="B331" s="63"/>
    </row>
    <row r="332" ht="15.75">
      <c r="B332" s="63"/>
    </row>
    <row r="333" ht="15.75">
      <c r="B333" s="63"/>
    </row>
    <row r="334" ht="15.75">
      <c r="B334" s="63"/>
    </row>
    <row r="335" ht="15.75">
      <c r="B335" s="63"/>
    </row>
    <row r="336" ht="15.75">
      <c r="B336" s="63"/>
    </row>
    <row r="337" ht="15.75">
      <c r="B337" s="63"/>
    </row>
    <row r="338" ht="15.75">
      <c r="B338" s="63"/>
    </row>
    <row r="339" ht="15.75">
      <c r="B339" s="63"/>
    </row>
    <row r="340" ht="15.75">
      <c r="B340" s="63"/>
    </row>
    <row r="341" ht="15.75">
      <c r="B341" s="63"/>
    </row>
    <row r="342" ht="15.75">
      <c r="B342" s="63"/>
    </row>
    <row r="343" ht="15.75">
      <c r="B343" s="63"/>
    </row>
    <row r="344" ht="15.75">
      <c r="B344" s="63"/>
    </row>
    <row r="345" ht="15.75">
      <c r="B345" s="63"/>
    </row>
    <row r="346" ht="15.75">
      <c r="B346" s="63"/>
    </row>
    <row r="347" ht="15.75">
      <c r="B347" s="63"/>
    </row>
    <row r="348" ht="15.75">
      <c r="B348" s="63"/>
    </row>
    <row r="349" ht="15.75">
      <c r="B349" s="63"/>
    </row>
    <row r="350" ht="15.75">
      <c r="B350" s="63"/>
    </row>
    <row r="351" ht="15.75">
      <c r="B351" s="63"/>
    </row>
    <row r="352" ht="15.75">
      <c r="B352" s="63"/>
    </row>
    <row r="353" ht="15.75">
      <c r="B353" s="63"/>
    </row>
    <row r="354" ht="15.75">
      <c r="B354" s="63"/>
    </row>
    <row r="355" ht="15.75">
      <c r="B355" s="63"/>
    </row>
    <row r="356" ht="15.75">
      <c r="B356" s="63"/>
    </row>
    <row r="357" ht="15.75">
      <c r="B357" s="63"/>
    </row>
    <row r="358" ht="15.75">
      <c r="B358" s="63"/>
    </row>
    <row r="359" ht="15.75">
      <c r="B359" s="63"/>
    </row>
    <row r="360" ht="15.75">
      <c r="B360" s="63"/>
    </row>
    <row r="361" ht="15.75">
      <c r="B361" s="63"/>
    </row>
    <row r="362" ht="15.75">
      <c r="B362" s="63"/>
    </row>
    <row r="363" ht="15.75">
      <c r="B363" s="63"/>
    </row>
    <row r="364" ht="15.75">
      <c r="B364" s="63"/>
    </row>
    <row r="365" ht="15.75">
      <c r="B365" s="63"/>
    </row>
    <row r="366" ht="15.75">
      <c r="B366" s="63"/>
    </row>
    <row r="367" ht="15.75">
      <c r="B367" s="63"/>
    </row>
    <row r="368" ht="15.75">
      <c r="B368" s="63"/>
    </row>
    <row r="369" ht="15.75">
      <c r="B369" s="63"/>
    </row>
    <row r="370" ht="15.75">
      <c r="B370" s="63"/>
    </row>
    <row r="371" ht="15.75">
      <c r="B371" s="63"/>
    </row>
    <row r="372" ht="15.75">
      <c r="B372" s="63"/>
    </row>
    <row r="373" ht="15.75">
      <c r="B373" s="63"/>
    </row>
    <row r="374" ht="15.75">
      <c r="B374" s="63"/>
    </row>
    <row r="375" ht="15.75">
      <c r="B375" s="63"/>
    </row>
    <row r="376" ht="15.75">
      <c r="B376" s="63"/>
    </row>
    <row r="377" ht="15.75">
      <c r="B377" s="63"/>
    </row>
    <row r="378" ht="15.75">
      <c r="B378" s="63"/>
    </row>
    <row r="379" ht="15.75">
      <c r="B379" s="63"/>
    </row>
    <row r="380" ht="15.75">
      <c r="B380" s="63"/>
    </row>
    <row r="381" ht="15.75">
      <c r="B381" s="63"/>
    </row>
    <row r="382" ht="15.75">
      <c r="B382" s="63"/>
    </row>
    <row r="383" ht="15.75">
      <c r="B383" s="63"/>
    </row>
    <row r="384" ht="15.75">
      <c r="B384" s="63"/>
    </row>
    <row r="385" ht="15.75">
      <c r="B385" s="63"/>
    </row>
    <row r="386" ht="15.75">
      <c r="B386" s="63"/>
    </row>
    <row r="387" ht="15.75">
      <c r="B387" s="63"/>
    </row>
    <row r="388" ht="15.75">
      <c r="B388" s="63"/>
    </row>
    <row r="389" ht="15.75">
      <c r="B389" s="63"/>
    </row>
    <row r="390" ht="15.75">
      <c r="B390" s="63"/>
    </row>
    <row r="391" ht="15.75">
      <c r="B391" s="63"/>
    </row>
    <row r="392" ht="15.75">
      <c r="B392" s="63"/>
    </row>
    <row r="393" ht="15.75">
      <c r="B393" s="63"/>
    </row>
    <row r="394" ht="15.75">
      <c r="B394" s="63"/>
    </row>
    <row r="395" ht="15.75">
      <c r="B395" s="63"/>
    </row>
    <row r="396" ht="15.75">
      <c r="B396" s="63"/>
    </row>
    <row r="397" ht="15.75">
      <c r="B397" s="63"/>
    </row>
    <row r="398" ht="15.75">
      <c r="B398" s="63"/>
    </row>
    <row r="399" ht="15.75">
      <c r="B399" s="63"/>
    </row>
    <row r="400" ht="15.75">
      <c r="B400" s="63"/>
    </row>
    <row r="401" ht="15.75">
      <c r="B401" s="63"/>
    </row>
    <row r="402" ht="15.75">
      <c r="B402" s="63"/>
    </row>
    <row r="403" ht="15.75">
      <c r="B403" s="63"/>
    </row>
    <row r="404" ht="15.75">
      <c r="B404" s="63"/>
    </row>
    <row r="405" ht="15.75">
      <c r="B405" s="63"/>
    </row>
    <row r="406" ht="15.75">
      <c r="B406" s="63"/>
    </row>
    <row r="407" ht="15.75">
      <c r="B407" s="63"/>
    </row>
    <row r="408" ht="15.75">
      <c r="B408" s="63"/>
    </row>
    <row r="409" ht="15.75">
      <c r="B409" s="63"/>
    </row>
    <row r="410" ht="15.75">
      <c r="B410" s="63"/>
    </row>
    <row r="411" ht="15.75">
      <c r="B411" s="63"/>
    </row>
    <row r="412" ht="15.75">
      <c r="B412" s="63"/>
    </row>
    <row r="413" ht="15.75">
      <c r="B413" s="63"/>
    </row>
    <row r="414" ht="15.75">
      <c r="B414" s="63"/>
    </row>
    <row r="415" ht="15.75">
      <c r="B415" s="63"/>
    </row>
    <row r="416" ht="15.75">
      <c r="B416" s="63"/>
    </row>
    <row r="417" ht="15.75">
      <c r="B417" s="63"/>
    </row>
    <row r="418" ht="15.75">
      <c r="B418" s="63"/>
    </row>
    <row r="419" ht="15.75">
      <c r="B419" s="63"/>
    </row>
    <row r="420" ht="15.75">
      <c r="B420" s="63"/>
    </row>
    <row r="421" ht="15.75">
      <c r="B421" s="63"/>
    </row>
    <row r="422" ht="15.75">
      <c r="B422" s="63"/>
    </row>
    <row r="423" ht="15.75">
      <c r="B423" s="63"/>
    </row>
    <row r="424" ht="15.75">
      <c r="B424" s="63"/>
    </row>
    <row r="425" ht="15.75">
      <c r="B425" s="63"/>
    </row>
    <row r="426" ht="15.75">
      <c r="B426" s="63"/>
    </row>
    <row r="427" ht="15.75">
      <c r="B427" s="63"/>
    </row>
    <row r="428" ht="15.75">
      <c r="B428" s="63"/>
    </row>
    <row r="429" ht="15.75">
      <c r="B429" s="63"/>
    </row>
    <row r="430" ht="15.75">
      <c r="B430" s="63"/>
    </row>
    <row r="431" ht="15.75">
      <c r="B431" s="63"/>
    </row>
    <row r="432" ht="15.75">
      <c r="B432" s="63"/>
    </row>
    <row r="433" ht="15.75">
      <c r="B433" s="63"/>
    </row>
    <row r="434" ht="15.75">
      <c r="B434" s="63"/>
    </row>
    <row r="435" ht="15.75">
      <c r="B435" s="63"/>
    </row>
    <row r="436" ht="15.75">
      <c r="B436" s="63"/>
    </row>
    <row r="437" ht="15.75">
      <c r="B437" s="63"/>
    </row>
    <row r="438" ht="15.75">
      <c r="B438" s="63"/>
    </row>
    <row r="439" ht="15.75">
      <c r="B439" s="63"/>
    </row>
    <row r="440" ht="15.75">
      <c r="B440" s="63"/>
    </row>
    <row r="441" ht="15.75">
      <c r="B441" s="63"/>
    </row>
    <row r="442" ht="15.75">
      <c r="B442" s="63"/>
    </row>
    <row r="443" ht="15.75">
      <c r="B443" s="63"/>
    </row>
    <row r="444" ht="15.75">
      <c r="B444" s="63"/>
    </row>
    <row r="445" ht="15.75">
      <c r="B445" s="63"/>
    </row>
    <row r="446" ht="15.75">
      <c r="B446" s="63"/>
    </row>
    <row r="447" ht="15.75">
      <c r="B447" s="63"/>
    </row>
    <row r="448" ht="15.75">
      <c r="B448" s="63"/>
    </row>
    <row r="449" ht="15.75">
      <c r="B449" s="63"/>
    </row>
    <row r="450" ht="15.75">
      <c r="B450" s="63"/>
    </row>
    <row r="451" ht="15.75">
      <c r="B451" s="63"/>
    </row>
    <row r="452" ht="15.75">
      <c r="B452" s="63"/>
    </row>
    <row r="453" ht="15.75">
      <c r="B453" s="63"/>
    </row>
    <row r="454" ht="15.75">
      <c r="B454" s="63"/>
    </row>
    <row r="455" ht="15.75">
      <c r="B455" s="63"/>
    </row>
    <row r="456" ht="15.75">
      <c r="B456" s="63"/>
    </row>
    <row r="457" ht="15.75">
      <c r="B457" s="63"/>
    </row>
    <row r="458" ht="15.75">
      <c r="B458" s="63"/>
    </row>
    <row r="459" ht="15.75">
      <c r="B459" s="63"/>
    </row>
    <row r="460" ht="15.75">
      <c r="B460" s="63"/>
    </row>
    <row r="461" ht="15.75">
      <c r="B461" s="63"/>
    </row>
    <row r="462" ht="15.75">
      <c r="B462" s="63"/>
    </row>
    <row r="463" ht="15.75">
      <c r="B463" s="63"/>
    </row>
    <row r="464" ht="15.75">
      <c r="B464" s="63"/>
    </row>
    <row r="465" ht="15.75">
      <c r="B465" s="63"/>
    </row>
    <row r="466" ht="15.75">
      <c r="B466" s="63"/>
    </row>
    <row r="467" ht="15.75">
      <c r="B467" s="63"/>
    </row>
    <row r="468" ht="15.75">
      <c r="B468" s="63"/>
    </row>
    <row r="469" ht="15.75">
      <c r="B469" s="63"/>
    </row>
    <row r="470" ht="15.75">
      <c r="B470" s="63"/>
    </row>
    <row r="471" ht="15.75">
      <c r="B471" s="63"/>
    </row>
    <row r="472" ht="15.75">
      <c r="B472" s="63"/>
    </row>
    <row r="473" ht="15.75">
      <c r="B473" s="63"/>
    </row>
    <row r="474" ht="15.75">
      <c r="B474" s="63"/>
    </row>
    <row r="475" ht="15.75">
      <c r="B475" s="63"/>
    </row>
    <row r="476" ht="15.75">
      <c r="B476" s="63"/>
    </row>
    <row r="477" ht="15.75">
      <c r="B477" s="63"/>
    </row>
    <row r="478" ht="15.75">
      <c r="B478" s="63"/>
    </row>
    <row r="479" ht="15.75">
      <c r="B479" s="63"/>
    </row>
    <row r="480" ht="15.75">
      <c r="B480" s="63"/>
    </row>
    <row r="481" ht="15.75">
      <c r="B481" s="63"/>
    </row>
    <row r="482" ht="15.75">
      <c r="B482" s="63"/>
    </row>
    <row r="483" ht="15.75">
      <c r="B483" s="63"/>
    </row>
    <row r="484" ht="15.75">
      <c r="B484" s="63"/>
    </row>
    <row r="485" ht="15.75">
      <c r="B485" s="63"/>
    </row>
    <row r="486" ht="15.75">
      <c r="B486" s="63"/>
    </row>
    <row r="487" ht="15.75">
      <c r="B487" s="63"/>
    </row>
    <row r="488" ht="15.75">
      <c r="B488" s="63"/>
    </row>
    <row r="489" ht="15.75">
      <c r="B489" s="63"/>
    </row>
    <row r="490" ht="15.75">
      <c r="B490" s="63"/>
    </row>
    <row r="491" ht="15.75">
      <c r="B491" s="63"/>
    </row>
    <row r="492" ht="15.75">
      <c r="B492" s="63"/>
    </row>
    <row r="493" ht="15.75">
      <c r="B493" s="63"/>
    </row>
    <row r="494" ht="15.75">
      <c r="B494" s="63"/>
    </row>
    <row r="495" ht="15.75">
      <c r="B495" s="63"/>
    </row>
    <row r="496" ht="15.75">
      <c r="B496" s="63"/>
    </row>
    <row r="497" ht="15.75">
      <c r="B497" s="63"/>
    </row>
    <row r="498" ht="15.75">
      <c r="B498" s="63"/>
    </row>
    <row r="499" ht="15.75">
      <c r="B499" s="63"/>
    </row>
    <row r="500" ht="15.75">
      <c r="B500" s="63"/>
    </row>
    <row r="501" ht="15.75">
      <c r="B501" s="63"/>
    </row>
    <row r="502" ht="15.75">
      <c r="B502" s="63"/>
    </row>
    <row r="503" ht="15.75">
      <c r="B503" s="63"/>
    </row>
    <row r="504" ht="15.75">
      <c r="B504" s="63"/>
    </row>
    <row r="505" ht="15.75">
      <c r="B505" s="63"/>
    </row>
    <row r="506" ht="15.75">
      <c r="B506" s="63"/>
    </row>
    <row r="507" ht="15.75">
      <c r="B507" s="63"/>
    </row>
    <row r="508" ht="15.75">
      <c r="B508" s="63"/>
    </row>
    <row r="509" ht="15.75">
      <c r="B509" s="63"/>
    </row>
    <row r="510" ht="15.75">
      <c r="B510" s="63"/>
    </row>
    <row r="511" ht="15.75">
      <c r="B511" s="63"/>
    </row>
    <row r="512" ht="15.75">
      <c r="B512" s="63"/>
    </row>
    <row r="513" ht="15.75">
      <c r="B513" s="63"/>
    </row>
    <row r="514" ht="15.75">
      <c r="B514" s="63"/>
    </row>
    <row r="515" ht="15.75">
      <c r="B515" s="63"/>
    </row>
    <row r="516" ht="15.75">
      <c r="B516" s="63"/>
    </row>
    <row r="517" ht="15.75">
      <c r="B517" s="63"/>
    </row>
    <row r="518" ht="15.75">
      <c r="B518" s="63"/>
    </row>
    <row r="519" ht="15.75">
      <c r="B519" s="63"/>
    </row>
    <row r="520" ht="15.75">
      <c r="B520" s="63"/>
    </row>
    <row r="521" ht="15.75">
      <c r="B521" s="63"/>
    </row>
    <row r="522" ht="15.75">
      <c r="B522" s="63"/>
    </row>
    <row r="523" ht="15.75">
      <c r="B523" s="63"/>
    </row>
    <row r="524" ht="15.75">
      <c r="B524" s="63"/>
    </row>
    <row r="525" ht="15.75">
      <c r="B525" s="63"/>
    </row>
    <row r="526" ht="15.75">
      <c r="B526" s="63"/>
    </row>
    <row r="527" ht="15.75">
      <c r="B527" s="63"/>
    </row>
    <row r="528" ht="15.75">
      <c r="B528" s="63"/>
    </row>
    <row r="529" ht="15.75">
      <c r="B529" s="63"/>
    </row>
    <row r="530" ht="15.75">
      <c r="B530" s="63"/>
    </row>
    <row r="531" ht="15.75">
      <c r="B531" s="63"/>
    </row>
    <row r="532" ht="15.75">
      <c r="B532" s="63"/>
    </row>
    <row r="533" ht="15.75">
      <c r="B533" s="63"/>
    </row>
    <row r="534" ht="15.75">
      <c r="B534" s="63"/>
    </row>
    <row r="535" ht="15.75">
      <c r="B535" s="63"/>
    </row>
    <row r="536" ht="15.75">
      <c r="B536" s="63"/>
    </row>
    <row r="537" ht="15.75">
      <c r="B537" s="63"/>
    </row>
    <row r="538" ht="15.75">
      <c r="B538" s="63"/>
    </row>
    <row r="539" ht="15.75">
      <c r="B539" s="63"/>
    </row>
    <row r="540" ht="15.75">
      <c r="B540" s="63"/>
    </row>
    <row r="541" ht="15.75">
      <c r="B541" s="63"/>
    </row>
    <row r="542" ht="15.75">
      <c r="B542" s="63"/>
    </row>
    <row r="543" ht="15.75">
      <c r="B543" s="63"/>
    </row>
    <row r="544" ht="15.75">
      <c r="B544" s="63"/>
    </row>
    <row r="545" ht="15.75">
      <c r="B545" s="63"/>
    </row>
    <row r="546" ht="15.75">
      <c r="B546" s="63"/>
    </row>
    <row r="547" ht="15.75">
      <c r="B547" s="63"/>
    </row>
    <row r="548" ht="15.75">
      <c r="B548" s="63"/>
    </row>
    <row r="549" ht="15.75">
      <c r="B549" s="63"/>
    </row>
    <row r="550" ht="15.75">
      <c r="B550" s="63"/>
    </row>
    <row r="551" ht="15.75">
      <c r="B551" s="63"/>
    </row>
    <row r="552" ht="15.75">
      <c r="B552" s="63"/>
    </row>
    <row r="553" ht="15.75">
      <c r="B553" s="63"/>
    </row>
    <row r="554" ht="15.75">
      <c r="B554" s="63"/>
    </row>
    <row r="555" ht="15.75">
      <c r="B555" s="63"/>
    </row>
    <row r="556" ht="15.75">
      <c r="B556" s="63"/>
    </row>
    <row r="557" ht="15.75">
      <c r="B557" s="63"/>
    </row>
    <row r="558" ht="15.75">
      <c r="B558" s="63"/>
    </row>
    <row r="559" ht="15.75">
      <c r="B559" s="63"/>
    </row>
    <row r="560" ht="15.75">
      <c r="B560" s="63"/>
    </row>
    <row r="561" ht="15.75">
      <c r="B561" s="63"/>
    </row>
    <row r="562" ht="15.75">
      <c r="B562" s="63"/>
    </row>
    <row r="563" ht="15.75">
      <c r="B563" s="63"/>
    </row>
    <row r="564" ht="15.75">
      <c r="B564" s="63"/>
    </row>
    <row r="565" ht="15.75">
      <c r="B565" s="63"/>
    </row>
    <row r="566" ht="15.75">
      <c r="B566" s="63"/>
    </row>
    <row r="567" ht="15.75">
      <c r="B567" s="63"/>
    </row>
    <row r="568" ht="15.75">
      <c r="B568" s="63"/>
    </row>
    <row r="569" ht="15.75">
      <c r="B569" s="63"/>
    </row>
    <row r="570" ht="15.75">
      <c r="B570" s="63"/>
    </row>
    <row r="571" ht="15.75">
      <c r="B571" s="63"/>
    </row>
    <row r="572" ht="15.75">
      <c r="B572" s="63"/>
    </row>
    <row r="573" ht="15.75">
      <c r="B573" s="63"/>
    </row>
    <row r="574" ht="15.75">
      <c r="B574" s="63"/>
    </row>
    <row r="575" ht="15.75">
      <c r="B575" s="63"/>
    </row>
    <row r="576" ht="15.75">
      <c r="B576" s="63"/>
    </row>
    <row r="577" ht="15.75">
      <c r="B577" s="63"/>
    </row>
    <row r="578" ht="15.75">
      <c r="B578" s="63"/>
    </row>
    <row r="579" ht="15.75">
      <c r="B579" s="63"/>
    </row>
    <row r="580" ht="15.75">
      <c r="B580" s="63"/>
    </row>
    <row r="581" ht="15.75">
      <c r="B581" s="63"/>
    </row>
    <row r="582" ht="15.75">
      <c r="B582" s="63"/>
    </row>
    <row r="583" ht="15.75">
      <c r="B583" s="63"/>
    </row>
    <row r="584" ht="15.75">
      <c r="B584" s="63"/>
    </row>
  </sheetData>
  <printOptions horizontalCentered="1"/>
  <pageMargins left="0.354330708661417" right="0.15748031496063" top="0.590551181102362" bottom="0.393700787401575" header="0.511811023622047" footer="0.511811023622047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Evergreen Fibreboard SB</cp:lastModifiedBy>
  <cp:lastPrinted>2005-03-07T02:09:58Z</cp:lastPrinted>
  <dcterms:created xsi:type="dcterms:W3CDTF">2000-10-13T07:44:50Z</dcterms:created>
  <dcterms:modified xsi:type="dcterms:W3CDTF">2005-03-07T03:58:02Z</dcterms:modified>
  <cp:category/>
  <cp:version/>
  <cp:contentType/>
  <cp:contentStatus/>
</cp:coreProperties>
</file>